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05" yWindow="60" windowWidth="10260" windowHeight="11115" tabRatio="755"/>
  </bookViews>
  <sheets>
    <sheet name="Title page" sheetId="11" r:id="rId1"/>
    <sheet name="Imp_G.Flaves_grape_NUTS2" sheetId="1" r:id="rId2"/>
    <sheet name="Spread and detection" sheetId="3" r:id="rId3"/>
    <sheet name="Additional treatments" sheetId="4" r:id="rId4"/>
    <sheet name="Host plants PRA" sheetId="5" r:id="rId5"/>
    <sheet name="Host plants full list" sheetId="10" r:id="rId6"/>
    <sheet name="Distribution" sheetId="6" r:id="rId7"/>
    <sheet name="Quarantine countries" sheetId="7" r:id="rId8"/>
    <sheet name="Natura 2000" sheetId="8" r:id="rId9"/>
    <sheet name="Additional effects" sheetId="9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3" i="1" l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F341" i="1"/>
  <c r="E341" i="1"/>
  <c r="E111" i="1" s="1"/>
  <c r="F342" i="1"/>
  <c r="E342" i="1"/>
  <c r="E112" i="1" s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I341" i="1" l="1"/>
  <c r="F111" i="1"/>
  <c r="K342" i="1"/>
  <c r="F112" i="1"/>
  <c r="J341" i="1"/>
  <c r="K341" i="1"/>
  <c r="M342" i="1"/>
  <c r="I342" i="1"/>
  <c r="M341" i="1"/>
  <c r="J342" i="1"/>
  <c r="L341" i="1"/>
  <c r="L342" i="1"/>
  <c r="D75" i="1"/>
  <c r="D74" i="1"/>
  <c r="D73" i="1"/>
  <c r="D72" i="1"/>
  <c r="D71" i="1"/>
  <c r="D70" i="1"/>
  <c r="D69" i="1"/>
  <c r="D68" i="1"/>
  <c r="D67" i="1"/>
  <c r="D66" i="1"/>
  <c r="D65" i="1"/>
  <c r="D64" i="1"/>
  <c r="D36" i="1"/>
  <c r="D31" i="1"/>
  <c r="D30" i="1"/>
  <c r="D29" i="1"/>
  <c r="D24" i="1"/>
  <c r="D23" i="1"/>
  <c r="D21" i="1"/>
  <c r="D20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2" i="1"/>
  <c r="D28" i="1"/>
  <c r="D27" i="1"/>
  <c r="D19" i="1"/>
  <c r="D35" i="1"/>
  <c r="D34" i="1"/>
  <c r="D33" i="1"/>
  <c r="D26" i="1"/>
  <c r="D25" i="1"/>
  <c r="D22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E122" i="1" s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E118" i="1" s="1"/>
  <c r="F352" i="1"/>
  <c r="E352" i="1"/>
  <c r="F351" i="1"/>
  <c r="E351" i="1"/>
  <c r="F350" i="1"/>
  <c r="E350" i="1"/>
  <c r="F349" i="1"/>
  <c r="E349" i="1"/>
  <c r="E116" i="1" s="1"/>
  <c r="F348" i="1"/>
  <c r="E348" i="1"/>
  <c r="F347" i="1"/>
  <c r="E347" i="1"/>
  <c r="F346" i="1"/>
  <c r="E346" i="1"/>
  <c r="F345" i="1"/>
  <c r="E345" i="1"/>
  <c r="E114" i="1" s="1"/>
  <c r="F344" i="1"/>
  <c r="E344" i="1"/>
  <c r="F343" i="1"/>
  <c r="E343" i="1"/>
  <c r="F340" i="1"/>
  <c r="E340" i="1"/>
  <c r="F339" i="1"/>
  <c r="K339" i="1" s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E108" i="1" s="1"/>
  <c r="F330" i="1"/>
  <c r="E330" i="1"/>
  <c r="F329" i="1"/>
  <c r="E329" i="1"/>
  <c r="F328" i="1"/>
  <c r="K328" i="1" s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K311" i="1" s="1"/>
  <c r="E311" i="1"/>
  <c r="E101" i="1" s="1"/>
  <c r="F310" i="1"/>
  <c r="J310" i="1" s="1"/>
  <c r="E310" i="1"/>
  <c r="F309" i="1"/>
  <c r="E309" i="1"/>
  <c r="F308" i="1"/>
  <c r="E308" i="1"/>
  <c r="F307" i="1"/>
  <c r="I307" i="1" s="1"/>
  <c r="E307" i="1"/>
  <c r="F306" i="1"/>
  <c r="E306" i="1"/>
  <c r="F305" i="1"/>
  <c r="E305" i="1"/>
  <c r="F304" i="1"/>
  <c r="M304" i="1" s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M294" i="1" s="1"/>
  <c r="E294" i="1"/>
  <c r="F293" i="1"/>
  <c r="E293" i="1"/>
  <c r="F292" i="1"/>
  <c r="E292" i="1"/>
  <c r="F291" i="1"/>
  <c r="L291" i="1" s="1"/>
  <c r="E291" i="1"/>
  <c r="F290" i="1"/>
  <c r="J290" i="1" s="1"/>
  <c r="E290" i="1"/>
  <c r="F289" i="1"/>
  <c r="E289" i="1"/>
  <c r="F288" i="1"/>
  <c r="E288" i="1"/>
  <c r="F287" i="1"/>
  <c r="K287" i="1" s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L275" i="1" s="1"/>
  <c r="E275" i="1"/>
  <c r="E88" i="1" s="1"/>
  <c r="F274" i="1"/>
  <c r="M274" i="1" s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E84" i="1" s="1"/>
  <c r="F266" i="1"/>
  <c r="E266" i="1"/>
  <c r="F265" i="1"/>
  <c r="E265" i="1"/>
  <c r="F264" i="1"/>
  <c r="E264" i="1"/>
  <c r="F263" i="1"/>
  <c r="J263" i="1" s="1"/>
  <c r="E263" i="1"/>
  <c r="F262" i="1"/>
  <c r="E262" i="1"/>
  <c r="F261" i="1"/>
  <c r="E261" i="1"/>
  <c r="F260" i="1"/>
  <c r="L260" i="1" s="1"/>
  <c r="E260" i="1"/>
  <c r="F259" i="1"/>
  <c r="E259" i="1"/>
  <c r="F258" i="1"/>
  <c r="E258" i="1"/>
  <c r="F257" i="1"/>
  <c r="E257" i="1"/>
  <c r="F256" i="1"/>
  <c r="E256" i="1"/>
  <c r="F255" i="1"/>
  <c r="E255" i="1"/>
  <c r="F254" i="1"/>
  <c r="I254" i="1" s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I246" i="1" s="1"/>
  <c r="E246" i="1"/>
  <c r="F245" i="1"/>
  <c r="E245" i="1"/>
  <c r="F244" i="1"/>
  <c r="E244" i="1"/>
  <c r="F243" i="1"/>
  <c r="K243" i="1" s="1"/>
  <c r="E243" i="1"/>
  <c r="F242" i="1"/>
  <c r="E242" i="1"/>
  <c r="F241" i="1"/>
  <c r="E241" i="1"/>
  <c r="F240" i="1"/>
  <c r="L240" i="1" s="1"/>
  <c r="E240" i="1"/>
  <c r="F239" i="1"/>
  <c r="E239" i="1"/>
  <c r="F238" i="1"/>
  <c r="E238" i="1"/>
  <c r="F237" i="1"/>
  <c r="E237" i="1"/>
  <c r="F236" i="1"/>
  <c r="E236" i="1"/>
  <c r="F235" i="1"/>
  <c r="E235" i="1"/>
  <c r="E73" i="1" s="1"/>
  <c r="F234" i="1"/>
  <c r="J234" i="1" s="1"/>
  <c r="E234" i="1"/>
  <c r="E72" i="1" s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E70" i="1" s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L219" i="1" s="1"/>
  <c r="E219" i="1"/>
  <c r="F218" i="1"/>
  <c r="E218" i="1"/>
  <c r="F217" i="1"/>
  <c r="E217" i="1"/>
  <c r="F216" i="1"/>
  <c r="E216" i="1"/>
  <c r="F215" i="1"/>
  <c r="J215" i="1" s="1"/>
  <c r="E215" i="1"/>
  <c r="E67" i="1" s="1"/>
  <c r="F214" i="1"/>
  <c r="M214" i="1" s="1"/>
  <c r="E214" i="1"/>
  <c r="E66" i="1" s="1"/>
  <c r="F213" i="1"/>
  <c r="E213" i="1"/>
  <c r="E65" i="1" s="1"/>
  <c r="F212" i="1"/>
  <c r="L212" i="1" s="1"/>
  <c r="E212" i="1"/>
  <c r="F211" i="1"/>
  <c r="L211" i="1" s="1"/>
  <c r="E211" i="1"/>
  <c r="F210" i="1"/>
  <c r="E210" i="1"/>
  <c r="F209" i="1"/>
  <c r="E209" i="1"/>
  <c r="F208" i="1"/>
  <c r="I208" i="1" s="1"/>
  <c r="E208" i="1"/>
  <c r="F207" i="1"/>
  <c r="J207" i="1" s="1"/>
  <c r="E207" i="1"/>
  <c r="E63" i="1" s="1"/>
  <c r="F206" i="1"/>
  <c r="E206" i="1"/>
  <c r="E62" i="1" s="1"/>
  <c r="F205" i="1"/>
  <c r="E205" i="1"/>
  <c r="E61" i="1" s="1"/>
  <c r="F204" i="1"/>
  <c r="E204" i="1"/>
  <c r="F203" i="1"/>
  <c r="E203" i="1"/>
  <c r="F202" i="1"/>
  <c r="L202" i="1" s="1"/>
  <c r="E202" i="1"/>
  <c r="F201" i="1"/>
  <c r="E201" i="1"/>
  <c r="E59" i="1" s="1"/>
  <c r="F200" i="1"/>
  <c r="L200" i="1" s="1"/>
  <c r="E200" i="1"/>
  <c r="F199" i="1"/>
  <c r="E199" i="1"/>
  <c r="F198" i="1"/>
  <c r="I198" i="1" s="1"/>
  <c r="E198" i="1"/>
  <c r="F197" i="1"/>
  <c r="E197" i="1"/>
  <c r="F196" i="1"/>
  <c r="I196" i="1" s="1"/>
  <c r="E196" i="1"/>
  <c r="F195" i="1"/>
  <c r="M195" i="1" s="1"/>
  <c r="E195" i="1"/>
  <c r="F194" i="1"/>
  <c r="E194" i="1"/>
  <c r="F193" i="1"/>
  <c r="E193" i="1"/>
  <c r="F192" i="1"/>
  <c r="E192" i="1"/>
  <c r="F191" i="1"/>
  <c r="J191" i="1" s="1"/>
  <c r="E191" i="1"/>
  <c r="F190" i="1"/>
  <c r="E190" i="1"/>
  <c r="F189" i="1"/>
  <c r="E189" i="1"/>
  <c r="F188" i="1"/>
  <c r="M188" i="1" s="1"/>
  <c r="E188" i="1"/>
  <c r="E55" i="1" s="1"/>
  <c r="F187" i="1"/>
  <c r="E187" i="1"/>
  <c r="F186" i="1"/>
  <c r="M186" i="1" s="1"/>
  <c r="E186" i="1"/>
  <c r="F185" i="1"/>
  <c r="E185" i="1"/>
  <c r="F184" i="1"/>
  <c r="K184" i="1" s="1"/>
  <c r="E184" i="1"/>
  <c r="E53" i="1" s="1"/>
  <c r="F183" i="1"/>
  <c r="E183" i="1"/>
  <c r="E52" i="1" s="1"/>
  <c r="F182" i="1"/>
  <c r="K182" i="1" s="1"/>
  <c r="E182" i="1"/>
  <c r="E51" i="1" s="1"/>
  <c r="F181" i="1"/>
  <c r="E181" i="1"/>
  <c r="E50" i="1" s="1"/>
  <c r="F180" i="1"/>
  <c r="I180" i="1" s="1"/>
  <c r="E180" i="1"/>
  <c r="F179" i="1"/>
  <c r="M179" i="1" s="1"/>
  <c r="E179" i="1"/>
  <c r="F178" i="1"/>
  <c r="E178" i="1"/>
  <c r="F177" i="1"/>
  <c r="E177" i="1"/>
  <c r="F176" i="1"/>
  <c r="E176" i="1"/>
  <c r="F175" i="1"/>
  <c r="J175" i="1" s="1"/>
  <c r="E175" i="1"/>
  <c r="F174" i="1"/>
  <c r="E174" i="1"/>
  <c r="F173" i="1"/>
  <c r="E173" i="1"/>
  <c r="F172" i="1"/>
  <c r="E172" i="1"/>
  <c r="F171" i="1"/>
  <c r="E171" i="1"/>
  <c r="F170" i="1"/>
  <c r="L170" i="1" s="1"/>
  <c r="E170" i="1"/>
  <c r="F169" i="1"/>
  <c r="E169" i="1"/>
  <c r="F168" i="1"/>
  <c r="L168" i="1" s="1"/>
  <c r="E168" i="1"/>
  <c r="F167" i="1"/>
  <c r="E167" i="1"/>
  <c r="F166" i="1"/>
  <c r="I166" i="1" s="1"/>
  <c r="E166" i="1"/>
  <c r="F165" i="1"/>
  <c r="E165" i="1"/>
  <c r="F164" i="1"/>
  <c r="I164" i="1" s="1"/>
  <c r="E164" i="1"/>
  <c r="F163" i="1"/>
  <c r="M163" i="1" s="1"/>
  <c r="E163" i="1"/>
  <c r="F162" i="1"/>
  <c r="E162" i="1"/>
  <c r="F161" i="1"/>
  <c r="E161" i="1"/>
  <c r="E46" i="1" s="1"/>
  <c r="F160" i="1"/>
  <c r="L160" i="1" s="1"/>
  <c r="E160" i="1"/>
  <c r="F159" i="1"/>
  <c r="E159" i="1"/>
  <c r="E45" i="1" s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M151" i="1" s="1"/>
  <c r="E151" i="1"/>
  <c r="F150" i="1"/>
  <c r="E150" i="1"/>
  <c r="F149" i="1"/>
  <c r="E149" i="1"/>
  <c r="F148" i="1"/>
  <c r="M148" i="1" s="1"/>
  <c r="E148" i="1"/>
  <c r="F147" i="1"/>
  <c r="E147" i="1"/>
  <c r="F146" i="1"/>
  <c r="E146" i="1"/>
  <c r="F145" i="1"/>
  <c r="E145" i="1"/>
  <c r="F144" i="1"/>
  <c r="E144" i="1"/>
  <c r="E41" i="1" s="1"/>
  <c r="F143" i="1"/>
  <c r="E143" i="1"/>
  <c r="F142" i="1"/>
  <c r="I142" i="1" s="1"/>
  <c r="E142" i="1"/>
  <c r="F141" i="1"/>
  <c r="E141" i="1"/>
  <c r="F140" i="1"/>
  <c r="E140" i="1"/>
  <c r="F139" i="1"/>
  <c r="M139" i="1" s="1"/>
  <c r="E139" i="1"/>
  <c r="F138" i="1"/>
  <c r="L138" i="1" s="1"/>
  <c r="E138" i="1"/>
  <c r="F137" i="1"/>
  <c r="E137" i="1"/>
  <c r="F136" i="1"/>
  <c r="E136" i="1"/>
  <c r="E79" i="1" l="1"/>
  <c r="E91" i="1"/>
  <c r="E92" i="1"/>
  <c r="E94" i="1"/>
  <c r="E121" i="1"/>
  <c r="E35" i="1" s="1"/>
  <c r="E128" i="1"/>
  <c r="E44" i="1"/>
  <c r="E11" i="1" s="1"/>
  <c r="E54" i="1"/>
  <c r="F54" i="1" s="1"/>
  <c r="E56" i="1"/>
  <c r="E57" i="1"/>
  <c r="E75" i="1"/>
  <c r="E76" i="1"/>
  <c r="E82" i="1"/>
  <c r="E85" i="1"/>
  <c r="E90" i="1"/>
  <c r="E23" i="1" s="1"/>
  <c r="E93" i="1"/>
  <c r="F93" i="1" s="1"/>
  <c r="E109" i="1"/>
  <c r="E113" i="1"/>
  <c r="E115" i="1"/>
  <c r="E117" i="1"/>
  <c r="E120" i="1"/>
  <c r="E34" i="1" s="1"/>
  <c r="E123" i="1"/>
  <c r="E126" i="1"/>
  <c r="E42" i="1"/>
  <c r="F42" i="1" s="1"/>
  <c r="E77" i="1"/>
  <c r="E80" i="1"/>
  <c r="F80" i="1" s="1"/>
  <c r="E97" i="1"/>
  <c r="E26" i="1" s="1"/>
  <c r="E39" i="1"/>
  <c r="E40" i="1"/>
  <c r="E43" i="1"/>
  <c r="E47" i="1"/>
  <c r="F47" i="1" s="1"/>
  <c r="E48" i="1"/>
  <c r="E49" i="1"/>
  <c r="E58" i="1"/>
  <c r="F58" i="1" s="1"/>
  <c r="E60" i="1"/>
  <c r="F60" i="1" s="1"/>
  <c r="E64" i="1"/>
  <c r="E15" i="1" s="1"/>
  <c r="E68" i="1"/>
  <c r="F68" i="1" s="1"/>
  <c r="E69" i="1"/>
  <c r="E17" i="1" s="1"/>
  <c r="E71" i="1"/>
  <c r="F71" i="1" s="1"/>
  <c r="E74" i="1"/>
  <c r="E78" i="1"/>
  <c r="E81" i="1"/>
  <c r="F81" i="1" s="1"/>
  <c r="E83" i="1"/>
  <c r="F83" i="1" s="1"/>
  <c r="E86" i="1"/>
  <c r="E21" i="1" s="1"/>
  <c r="F21" i="1" s="1"/>
  <c r="E87" i="1"/>
  <c r="E89" i="1"/>
  <c r="F89" i="1" s="1"/>
  <c r="E95" i="1"/>
  <c r="E96" i="1"/>
  <c r="E25" i="1" s="1"/>
  <c r="E98" i="1"/>
  <c r="E100" i="1"/>
  <c r="F100" i="1" s="1"/>
  <c r="E102" i="1"/>
  <c r="F102" i="1" s="1"/>
  <c r="E103" i="1"/>
  <c r="F103" i="1" s="1"/>
  <c r="E104" i="1"/>
  <c r="E105" i="1"/>
  <c r="F105" i="1" s="1"/>
  <c r="E106" i="1"/>
  <c r="F106" i="1" s="1"/>
  <c r="E107" i="1"/>
  <c r="F107" i="1" s="1"/>
  <c r="E110" i="1"/>
  <c r="E119" i="1"/>
  <c r="F119" i="1" s="1"/>
  <c r="E124" i="1"/>
  <c r="F124" i="1" s="1"/>
  <c r="E125" i="1"/>
  <c r="F125" i="1" s="1"/>
  <c r="E127" i="1"/>
  <c r="F127" i="1" s="1"/>
  <c r="E129" i="1"/>
  <c r="F129" i="1" s="1"/>
  <c r="E130" i="1"/>
  <c r="F130" i="1" s="1"/>
  <c r="K130" i="1" s="1"/>
  <c r="E131" i="1"/>
  <c r="F131" i="1" s="1"/>
  <c r="E132" i="1"/>
  <c r="F132" i="1" s="1"/>
  <c r="J132" i="1" s="1"/>
  <c r="E133" i="1"/>
  <c r="F133" i="1" s="1"/>
  <c r="K111" i="1"/>
  <c r="E99" i="1"/>
  <c r="E28" i="1" s="1"/>
  <c r="F28" i="1" s="1"/>
  <c r="L28" i="1" s="1"/>
  <c r="E18" i="1"/>
  <c r="J111" i="1"/>
  <c r="D12" i="1"/>
  <c r="E12" i="1"/>
  <c r="J112" i="1"/>
  <c r="D13" i="1"/>
  <c r="D15" i="1"/>
  <c r="D10" i="1"/>
  <c r="D16" i="1"/>
  <c r="E16" i="1"/>
  <c r="L111" i="1"/>
  <c r="I111" i="1"/>
  <c r="M111" i="1"/>
  <c r="K112" i="1"/>
  <c r="L112" i="1"/>
  <c r="D11" i="1"/>
  <c r="I112" i="1"/>
  <c r="M112" i="1"/>
  <c r="F56" i="1"/>
  <c r="F70" i="1"/>
  <c r="F73" i="1"/>
  <c r="F75" i="1"/>
  <c r="F76" i="1"/>
  <c r="F79" i="1"/>
  <c r="F82" i="1"/>
  <c r="J82" i="1" s="1"/>
  <c r="F84" i="1"/>
  <c r="F85" i="1"/>
  <c r="K85" i="1" s="1"/>
  <c r="F88" i="1"/>
  <c r="F90" i="1"/>
  <c r="F91" i="1"/>
  <c r="J91" i="1" s="1"/>
  <c r="F92" i="1"/>
  <c r="F94" i="1"/>
  <c r="F101" i="1"/>
  <c r="K101" i="1" s="1"/>
  <c r="F108" i="1"/>
  <c r="F113" i="1"/>
  <c r="F114" i="1"/>
  <c r="J114" i="1" s="1"/>
  <c r="F115" i="1"/>
  <c r="I115" i="1" s="1"/>
  <c r="F116" i="1"/>
  <c r="F117" i="1"/>
  <c r="F118" i="1"/>
  <c r="M118" i="1" s="1"/>
  <c r="F122" i="1"/>
  <c r="K122" i="1" s="1"/>
  <c r="F123" i="1"/>
  <c r="K123" i="1" s="1"/>
  <c r="F126" i="1"/>
  <c r="F128" i="1"/>
  <c r="K128" i="1" s="1"/>
  <c r="F109" i="1"/>
  <c r="M130" i="1"/>
  <c r="F39" i="1"/>
  <c r="F51" i="1"/>
  <c r="F55" i="1"/>
  <c r="F59" i="1"/>
  <c r="F63" i="1"/>
  <c r="F66" i="1"/>
  <c r="F74" i="1"/>
  <c r="I106" i="1"/>
  <c r="J84" i="1"/>
  <c r="D9" i="1"/>
  <c r="F40" i="1"/>
  <c r="F44" i="1"/>
  <c r="F48" i="1"/>
  <c r="F52" i="1"/>
  <c r="F67" i="1"/>
  <c r="F41" i="1"/>
  <c r="F45" i="1"/>
  <c r="F49" i="1"/>
  <c r="F53" i="1"/>
  <c r="F57" i="1"/>
  <c r="F61" i="1"/>
  <c r="F64" i="1"/>
  <c r="F72" i="1"/>
  <c r="F46" i="1"/>
  <c r="F50" i="1"/>
  <c r="F62" i="1"/>
  <c r="F65" i="1"/>
  <c r="K136" i="1"/>
  <c r="K148" i="1"/>
  <c r="M160" i="1"/>
  <c r="M170" i="1"/>
  <c r="K198" i="1"/>
  <c r="J216" i="1"/>
  <c r="L268" i="1"/>
  <c r="L136" i="1"/>
  <c r="I156" i="1"/>
  <c r="M172" i="1"/>
  <c r="I182" i="1"/>
  <c r="K200" i="1"/>
  <c r="L248" i="1"/>
  <c r="M138" i="1"/>
  <c r="M152" i="1"/>
  <c r="K158" i="1"/>
  <c r="K166" i="1"/>
  <c r="L184" i="1"/>
  <c r="M202" i="1"/>
  <c r="I212" i="1"/>
  <c r="M220" i="1"/>
  <c r="D17" i="1"/>
  <c r="M140" i="1"/>
  <c r="I146" i="1"/>
  <c r="L158" i="1"/>
  <c r="K168" i="1"/>
  <c r="L186" i="1"/>
  <c r="M204" i="1"/>
  <c r="K144" i="1"/>
  <c r="L146" i="1"/>
  <c r="L150" i="1"/>
  <c r="I154" i="1"/>
  <c r="K156" i="1"/>
  <c r="I214" i="1"/>
  <c r="L218" i="1"/>
  <c r="D18" i="1"/>
  <c r="D14" i="1"/>
  <c r="F25" i="1"/>
  <c r="F26" i="1"/>
  <c r="L137" i="1"/>
  <c r="J137" i="1"/>
  <c r="L141" i="1"/>
  <c r="M141" i="1"/>
  <c r="L145" i="1"/>
  <c r="J145" i="1"/>
  <c r="L149" i="1"/>
  <c r="M149" i="1"/>
  <c r="L153" i="1"/>
  <c r="J153" i="1"/>
  <c r="L157" i="1"/>
  <c r="M157" i="1"/>
  <c r="L161" i="1"/>
  <c r="J161" i="1"/>
  <c r="L165" i="1"/>
  <c r="K165" i="1"/>
  <c r="M165" i="1"/>
  <c r="L169" i="1"/>
  <c r="I169" i="1"/>
  <c r="J169" i="1"/>
  <c r="L173" i="1"/>
  <c r="K173" i="1"/>
  <c r="M173" i="1"/>
  <c r="L177" i="1"/>
  <c r="I177" i="1"/>
  <c r="J177" i="1"/>
  <c r="L181" i="1"/>
  <c r="K181" i="1"/>
  <c r="M181" i="1"/>
  <c r="L185" i="1"/>
  <c r="I185" i="1"/>
  <c r="J185" i="1"/>
  <c r="L189" i="1"/>
  <c r="K189" i="1"/>
  <c r="M189" i="1"/>
  <c r="L193" i="1"/>
  <c r="I193" i="1"/>
  <c r="J193" i="1"/>
  <c r="L197" i="1"/>
  <c r="K197" i="1"/>
  <c r="M197" i="1"/>
  <c r="L201" i="1"/>
  <c r="I201" i="1"/>
  <c r="J201" i="1"/>
  <c r="L205" i="1"/>
  <c r="K205" i="1"/>
  <c r="M205" i="1"/>
  <c r="M209" i="1"/>
  <c r="I209" i="1"/>
  <c r="J209" i="1"/>
  <c r="M213" i="1"/>
  <c r="I213" i="1"/>
  <c r="J213" i="1"/>
  <c r="K213" i="1"/>
  <c r="M217" i="1"/>
  <c r="I217" i="1"/>
  <c r="L217" i="1"/>
  <c r="J217" i="1"/>
  <c r="M221" i="1"/>
  <c r="I221" i="1"/>
  <c r="J221" i="1"/>
  <c r="K221" i="1"/>
  <c r="L221" i="1"/>
  <c r="M225" i="1"/>
  <c r="I225" i="1"/>
  <c r="L225" i="1"/>
  <c r="K225" i="1"/>
  <c r="M229" i="1"/>
  <c r="I229" i="1"/>
  <c r="J229" i="1"/>
  <c r="K229" i="1"/>
  <c r="M233" i="1"/>
  <c r="I233" i="1"/>
  <c r="J233" i="1"/>
  <c r="L233" i="1"/>
  <c r="M237" i="1"/>
  <c r="I237" i="1"/>
  <c r="K237" i="1"/>
  <c r="J237" i="1"/>
  <c r="L237" i="1"/>
  <c r="M241" i="1"/>
  <c r="I241" i="1"/>
  <c r="L241" i="1"/>
  <c r="J241" i="1"/>
  <c r="M245" i="1"/>
  <c r="I245" i="1"/>
  <c r="K245" i="1"/>
  <c r="J245" i="1"/>
  <c r="L245" i="1"/>
  <c r="M249" i="1"/>
  <c r="I249" i="1"/>
  <c r="K249" i="1"/>
  <c r="L249" i="1"/>
  <c r="J249" i="1"/>
  <c r="M253" i="1"/>
  <c r="I253" i="1"/>
  <c r="K253" i="1"/>
  <c r="L253" i="1"/>
  <c r="M257" i="1"/>
  <c r="I257" i="1"/>
  <c r="J257" i="1"/>
  <c r="K257" i="1"/>
  <c r="M261" i="1"/>
  <c r="I261" i="1"/>
  <c r="K261" i="1"/>
  <c r="L261" i="1"/>
  <c r="M265" i="1"/>
  <c r="I265" i="1"/>
  <c r="J265" i="1"/>
  <c r="K265" i="1"/>
  <c r="M269" i="1"/>
  <c r="I269" i="1"/>
  <c r="K269" i="1"/>
  <c r="J269" i="1"/>
  <c r="L269" i="1"/>
  <c r="M273" i="1"/>
  <c r="I273" i="1"/>
  <c r="L273" i="1"/>
  <c r="K273" i="1"/>
  <c r="M277" i="1"/>
  <c r="I277" i="1"/>
  <c r="K277" i="1"/>
  <c r="J277" i="1"/>
  <c r="J281" i="1"/>
  <c r="M281" i="1"/>
  <c r="I281" i="1"/>
  <c r="K281" i="1"/>
  <c r="L281" i="1"/>
  <c r="J285" i="1"/>
  <c r="M285" i="1"/>
  <c r="I285" i="1"/>
  <c r="K285" i="1"/>
  <c r="L285" i="1"/>
  <c r="J289" i="1"/>
  <c r="M289" i="1"/>
  <c r="I289" i="1"/>
  <c r="K289" i="1"/>
  <c r="J293" i="1"/>
  <c r="M293" i="1"/>
  <c r="I293" i="1"/>
  <c r="K293" i="1"/>
  <c r="L293" i="1"/>
  <c r="J297" i="1"/>
  <c r="K297" i="1"/>
  <c r="I297" i="1"/>
  <c r="M297" i="1"/>
  <c r="L297" i="1"/>
  <c r="J301" i="1"/>
  <c r="M301" i="1"/>
  <c r="L301" i="1"/>
  <c r="I301" i="1"/>
  <c r="K301" i="1"/>
  <c r="J305" i="1"/>
  <c r="K305" i="1"/>
  <c r="I305" i="1"/>
  <c r="L305" i="1"/>
  <c r="J309" i="1"/>
  <c r="M309" i="1"/>
  <c r="L309" i="1"/>
  <c r="I309" i="1"/>
  <c r="K309" i="1"/>
  <c r="J313" i="1"/>
  <c r="K313" i="1"/>
  <c r="I313" i="1"/>
  <c r="L313" i="1"/>
  <c r="M313" i="1"/>
  <c r="J317" i="1"/>
  <c r="M317" i="1"/>
  <c r="L317" i="1"/>
  <c r="I317" i="1"/>
  <c r="K317" i="1"/>
  <c r="J321" i="1"/>
  <c r="K321" i="1"/>
  <c r="I321" i="1"/>
  <c r="L321" i="1"/>
  <c r="J325" i="1"/>
  <c r="M325" i="1"/>
  <c r="L325" i="1"/>
  <c r="I325" i="1"/>
  <c r="J329" i="1"/>
  <c r="K329" i="1"/>
  <c r="I329" i="1"/>
  <c r="M329" i="1"/>
  <c r="L329" i="1"/>
  <c r="M333" i="1"/>
  <c r="I333" i="1"/>
  <c r="K333" i="1"/>
  <c r="L333" i="1"/>
  <c r="J333" i="1"/>
  <c r="M337" i="1"/>
  <c r="I337" i="1"/>
  <c r="L337" i="1"/>
  <c r="J337" i="1"/>
  <c r="M343" i="1"/>
  <c r="I343" i="1"/>
  <c r="K343" i="1"/>
  <c r="J343" i="1"/>
  <c r="L343" i="1"/>
  <c r="M347" i="1"/>
  <c r="I347" i="1"/>
  <c r="L347" i="1"/>
  <c r="K347" i="1"/>
  <c r="J347" i="1"/>
  <c r="M351" i="1"/>
  <c r="I351" i="1"/>
  <c r="K351" i="1"/>
  <c r="L351" i="1"/>
  <c r="J351" i="1"/>
  <c r="L357" i="1"/>
  <c r="M357" i="1"/>
  <c r="I357" i="1"/>
  <c r="J357" i="1"/>
  <c r="K357" i="1"/>
  <c r="L359" i="1"/>
  <c r="M359" i="1"/>
  <c r="I359" i="1"/>
  <c r="J359" i="1"/>
  <c r="K359" i="1"/>
  <c r="K363" i="1"/>
  <c r="J363" i="1"/>
  <c r="L363" i="1"/>
  <c r="M363" i="1"/>
  <c r="I363" i="1"/>
  <c r="K367" i="1"/>
  <c r="M367" i="1"/>
  <c r="I367" i="1"/>
  <c r="J367" i="1"/>
  <c r="K371" i="1"/>
  <c r="L371" i="1"/>
  <c r="J371" i="1"/>
  <c r="M371" i="1"/>
  <c r="I371" i="1"/>
  <c r="K375" i="1"/>
  <c r="I375" i="1"/>
  <c r="M375" i="1"/>
  <c r="L375" i="1"/>
  <c r="J375" i="1"/>
  <c r="K379" i="1"/>
  <c r="L379" i="1"/>
  <c r="I379" i="1"/>
  <c r="J379" i="1"/>
  <c r="M379" i="1"/>
  <c r="K383" i="1"/>
  <c r="I383" i="1"/>
  <c r="L383" i="1"/>
  <c r="M383" i="1"/>
  <c r="J383" i="1"/>
  <c r="K387" i="1"/>
  <c r="L387" i="1"/>
  <c r="I387" i="1"/>
  <c r="M387" i="1"/>
  <c r="J387" i="1"/>
  <c r="K391" i="1"/>
  <c r="I391" i="1"/>
  <c r="J391" i="1"/>
  <c r="L391" i="1"/>
  <c r="M391" i="1"/>
  <c r="K395" i="1"/>
  <c r="L395" i="1"/>
  <c r="M395" i="1"/>
  <c r="J395" i="1"/>
  <c r="I395" i="1"/>
  <c r="K399" i="1"/>
  <c r="I399" i="1"/>
  <c r="J399" i="1"/>
  <c r="L399" i="1"/>
  <c r="M399" i="1"/>
  <c r="M145" i="1"/>
  <c r="I149" i="1"/>
  <c r="J151" i="1"/>
  <c r="I165" i="1"/>
  <c r="J167" i="1"/>
  <c r="M171" i="1"/>
  <c r="I181" i="1"/>
  <c r="K185" i="1"/>
  <c r="M187" i="1"/>
  <c r="K201" i="1"/>
  <c r="K209" i="1"/>
  <c r="J271" i="1"/>
  <c r="M321" i="1"/>
  <c r="K337" i="1"/>
  <c r="L367" i="1"/>
  <c r="M143" i="1"/>
  <c r="I147" i="1"/>
  <c r="J149" i="1"/>
  <c r="K151" i="1"/>
  <c r="M153" i="1"/>
  <c r="I157" i="1"/>
  <c r="J159" i="1"/>
  <c r="K161" i="1"/>
  <c r="I163" i="1"/>
  <c r="K167" i="1"/>
  <c r="M169" i="1"/>
  <c r="I179" i="1"/>
  <c r="J181" i="1"/>
  <c r="K183" i="1"/>
  <c r="M185" i="1"/>
  <c r="I195" i="1"/>
  <c r="J197" i="1"/>
  <c r="K199" i="1"/>
  <c r="M201" i="1"/>
  <c r="L209" i="1"/>
  <c r="J225" i="1"/>
  <c r="L229" i="1"/>
  <c r="L257" i="1"/>
  <c r="L277" i="1"/>
  <c r="M305" i="1"/>
  <c r="J136" i="1"/>
  <c r="J138" i="1"/>
  <c r="K138" i="1"/>
  <c r="J140" i="1"/>
  <c r="L140" i="1"/>
  <c r="J142" i="1"/>
  <c r="M142" i="1"/>
  <c r="J144" i="1"/>
  <c r="I144" i="1"/>
  <c r="J146" i="1"/>
  <c r="K146" i="1"/>
  <c r="J148" i="1"/>
  <c r="L148" i="1"/>
  <c r="J150" i="1"/>
  <c r="M150" i="1"/>
  <c r="J152" i="1"/>
  <c r="I152" i="1"/>
  <c r="J154" i="1"/>
  <c r="K154" i="1"/>
  <c r="J156" i="1"/>
  <c r="L156" i="1"/>
  <c r="J158" i="1"/>
  <c r="M158" i="1"/>
  <c r="J160" i="1"/>
  <c r="I160" i="1"/>
  <c r="J162" i="1"/>
  <c r="I162" i="1"/>
  <c r="K162" i="1"/>
  <c r="J164" i="1"/>
  <c r="K164" i="1"/>
  <c r="L164" i="1"/>
  <c r="J166" i="1"/>
  <c r="L166" i="1"/>
  <c r="M166" i="1"/>
  <c r="J168" i="1"/>
  <c r="M168" i="1"/>
  <c r="I168" i="1"/>
  <c r="J170" i="1"/>
  <c r="I170" i="1"/>
  <c r="K170" i="1"/>
  <c r="J172" i="1"/>
  <c r="K172" i="1"/>
  <c r="L172" i="1"/>
  <c r="J174" i="1"/>
  <c r="L174" i="1"/>
  <c r="M174" i="1"/>
  <c r="J176" i="1"/>
  <c r="M176" i="1"/>
  <c r="I176" i="1"/>
  <c r="J178" i="1"/>
  <c r="I178" i="1"/>
  <c r="K178" i="1"/>
  <c r="J180" i="1"/>
  <c r="K180" i="1"/>
  <c r="L180" i="1"/>
  <c r="J182" i="1"/>
  <c r="L182" i="1"/>
  <c r="M182" i="1"/>
  <c r="J184" i="1"/>
  <c r="M184" i="1"/>
  <c r="I184" i="1"/>
  <c r="J186" i="1"/>
  <c r="I186" i="1"/>
  <c r="K186" i="1"/>
  <c r="J188" i="1"/>
  <c r="K188" i="1"/>
  <c r="L188" i="1"/>
  <c r="J190" i="1"/>
  <c r="L190" i="1"/>
  <c r="M190" i="1"/>
  <c r="J192" i="1"/>
  <c r="M192" i="1"/>
  <c r="I192" i="1"/>
  <c r="J194" i="1"/>
  <c r="I194" i="1"/>
  <c r="K194" i="1"/>
  <c r="J196" i="1"/>
  <c r="K196" i="1"/>
  <c r="L196" i="1"/>
  <c r="J198" i="1"/>
  <c r="L198" i="1"/>
  <c r="M198" i="1"/>
  <c r="J200" i="1"/>
  <c r="M200" i="1"/>
  <c r="I200" i="1"/>
  <c r="J202" i="1"/>
  <c r="I202" i="1"/>
  <c r="K202" i="1"/>
  <c r="J204" i="1"/>
  <c r="K204" i="1"/>
  <c r="L204" i="1"/>
  <c r="J206" i="1"/>
  <c r="L206" i="1"/>
  <c r="M206" i="1"/>
  <c r="K208" i="1"/>
  <c r="M208" i="1"/>
  <c r="J208" i="1"/>
  <c r="L208" i="1"/>
  <c r="K210" i="1"/>
  <c r="I210" i="1"/>
  <c r="L210" i="1"/>
  <c r="M210" i="1"/>
  <c r="K212" i="1"/>
  <c r="J212" i="1"/>
  <c r="M212" i="1"/>
  <c r="K214" i="1"/>
  <c r="J214" i="1"/>
  <c r="L214" i="1"/>
  <c r="K216" i="1"/>
  <c r="L216" i="1"/>
  <c r="M216" i="1"/>
  <c r="I216" i="1"/>
  <c r="K218" i="1"/>
  <c r="M218" i="1"/>
  <c r="I218" i="1"/>
  <c r="J218" i="1"/>
  <c r="K220" i="1"/>
  <c r="I220" i="1"/>
  <c r="J220" i="1"/>
  <c r="L220" i="1"/>
  <c r="K222" i="1"/>
  <c r="J222" i="1"/>
  <c r="L222" i="1"/>
  <c r="I222" i="1"/>
  <c r="M222" i="1"/>
  <c r="K224" i="1"/>
  <c r="L224" i="1"/>
  <c r="M224" i="1"/>
  <c r="J224" i="1"/>
  <c r="K226" i="1"/>
  <c r="M226" i="1"/>
  <c r="I226" i="1"/>
  <c r="L226" i="1"/>
  <c r="K228" i="1"/>
  <c r="I228" i="1"/>
  <c r="J228" i="1"/>
  <c r="M228" i="1"/>
  <c r="K230" i="1"/>
  <c r="J230" i="1"/>
  <c r="L230" i="1"/>
  <c r="K232" i="1"/>
  <c r="M232" i="1"/>
  <c r="J232" i="1"/>
  <c r="L232" i="1"/>
  <c r="I232" i="1"/>
  <c r="K234" i="1"/>
  <c r="I234" i="1"/>
  <c r="L234" i="1"/>
  <c r="M234" i="1"/>
  <c r="K236" i="1"/>
  <c r="J236" i="1"/>
  <c r="M236" i="1"/>
  <c r="L236" i="1"/>
  <c r="K238" i="1"/>
  <c r="L238" i="1"/>
  <c r="I238" i="1"/>
  <c r="J238" i="1"/>
  <c r="K240" i="1"/>
  <c r="M240" i="1"/>
  <c r="I240" i="1"/>
  <c r="J240" i="1"/>
  <c r="K242" i="1"/>
  <c r="I242" i="1"/>
  <c r="J242" i="1"/>
  <c r="L242" i="1"/>
  <c r="M242" i="1"/>
  <c r="K244" i="1"/>
  <c r="J244" i="1"/>
  <c r="L244" i="1"/>
  <c r="M244" i="1"/>
  <c r="K246" i="1"/>
  <c r="L246" i="1"/>
  <c r="M246" i="1"/>
  <c r="J246" i="1"/>
  <c r="K248" i="1"/>
  <c r="M248" i="1"/>
  <c r="I248" i="1"/>
  <c r="J248" i="1"/>
  <c r="K250" i="1"/>
  <c r="I250" i="1"/>
  <c r="J250" i="1"/>
  <c r="M250" i="1"/>
  <c r="K252" i="1"/>
  <c r="J252" i="1"/>
  <c r="I252" i="1"/>
  <c r="L252" i="1"/>
  <c r="M252" i="1"/>
  <c r="K254" i="1"/>
  <c r="L254" i="1"/>
  <c r="J254" i="1"/>
  <c r="M254" i="1"/>
  <c r="K256" i="1"/>
  <c r="M256" i="1"/>
  <c r="L256" i="1"/>
  <c r="J256" i="1"/>
  <c r="K258" i="1"/>
  <c r="I258" i="1"/>
  <c r="M258" i="1"/>
  <c r="J258" i="1"/>
  <c r="K260" i="1"/>
  <c r="J260" i="1"/>
  <c r="I260" i="1"/>
  <c r="M260" i="1"/>
  <c r="K262" i="1"/>
  <c r="L262" i="1"/>
  <c r="I262" i="1"/>
  <c r="J262" i="1"/>
  <c r="M262" i="1"/>
  <c r="K264" i="1"/>
  <c r="M264" i="1"/>
  <c r="J264" i="1"/>
  <c r="L264" i="1"/>
  <c r="K266" i="1"/>
  <c r="I266" i="1"/>
  <c r="L266" i="1"/>
  <c r="M266" i="1"/>
  <c r="J266" i="1"/>
  <c r="K268" i="1"/>
  <c r="J268" i="1"/>
  <c r="M268" i="1"/>
  <c r="I268" i="1"/>
  <c r="K270" i="1"/>
  <c r="L270" i="1"/>
  <c r="I270" i="1"/>
  <c r="M270" i="1"/>
  <c r="K272" i="1"/>
  <c r="M272" i="1"/>
  <c r="I272" i="1"/>
  <c r="J272" i="1"/>
  <c r="L272" i="1"/>
  <c r="K274" i="1"/>
  <c r="I274" i="1"/>
  <c r="J274" i="1"/>
  <c r="L274" i="1"/>
  <c r="K276" i="1"/>
  <c r="J276" i="1"/>
  <c r="L276" i="1"/>
  <c r="M276" i="1"/>
  <c r="I276" i="1"/>
  <c r="L278" i="1"/>
  <c r="K278" i="1"/>
  <c r="I278" i="1"/>
  <c r="J278" i="1"/>
  <c r="M278" i="1"/>
  <c r="L280" i="1"/>
  <c r="K280" i="1"/>
  <c r="M280" i="1"/>
  <c r="I280" i="1"/>
  <c r="J280" i="1"/>
  <c r="L282" i="1"/>
  <c r="K282" i="1"/>
  <c r="I282" i="1"/>
  <c r="J282" i="1"/>
  <c r="M282" i="1"/>
  <c r="L284" i="1"/>
  <c r="K284" i="1"/>
  <c r="M284" i="1"/>
  <c r="J284" i="1"/>
  <c r="I284" i="1"/>
  <c r="L286" i="1"/>
  <c r="K286" i="1"/>
  <c r="I286" i="1"/>
  <c r="M286" i="1"/>
  <c r="J286" i="1"/>
  <c r="L288" i="1"/>
  <c r="K288" i="1"/>
  <c r="M288" i="1"/>
  <c r="J288" i="1"/>
  <c r="L290" i="1"/>
  <c r="K290" i="1"/>
  <c r="I290" i="1"/>
  <c r="M290" i="1"/>
  <c r="L292" i="1"/>
  <c r="K292" i="1"/>
  <c r="M292" i="1"/>
  <c r="I292" i="1"/>
  <c r="L294" i="1"/>
  <c r="K294" i="1"/>
  <c r="I294" i="1"/>
  <c r="J294" i="1"/>
  <c r="L296" i="1"/>
  <c r="J296" i="1"/>
  <c r="I296" i="1"/>
  <c r="K296" i="1"/>
  <c r="M296" i="1"/>
  <c r="L298" i="1"/>
  <c r="K298" i="1"/>
  <c r="J298" i="1"/>
  <c r="I298" i="1"/>
  <c r="M298" i="1"/>
  <c r="L300" i="1"/>
  <c r="M300" i="1"/>
  <c r="K300" i="1"/>
  <c r="I300" i="1"/>
  <c r="J300" i="1"/>
  <c r="L302" i="1"/>
  <c r="I302" i="1"/>
  <c r="M302" i="1"/>
  <c r="J302" i="1"/>
  <c r="K302" i="1"/>
  <c r="L304" i="1"/>
  <c r="J304" i="1"/>
  <c r="I304" i="1"/>
  <c r="K304" i="1"/>
  <c r="L306" i="1"/>
  <c r="K306" i="1"/>
  <c r="J306" i="1"/>
  <c r="M306" i="1"/>
  <c r="I306" i="1"/>
  <c r="L308" i="1"/>
  <c r="M308" i="1"/>
  <c r="K308" i="1"/>
  <c r="I308" i="1"/>
  <c r="L310" i="1"/>
  <c r="I310" i="1"/>
  <c r="M310" i="1"/>
  <c r="K310" i="1"/>
  <c r="L312" i="1"/>
  <c r="J312" i="1"/>
  <c r="I312" i="1"/>
  <c r="K312" i="1"/>
  <c r="M312" i="1"/>
  <c r="L314" i="1"/>
  <c r="K314" i="1"/>
  <c r="J314" i="1"/>
  <c r="M314" i="1"/>
  <c r="L316" i="1"/>
  <c r="M316" i="1"/>
  <c r="K316" i="1"/>
  <c r="I316" i="1"/>
  <c r="J316" i="1"/>
  <c r="L318" i="1"/>
  <c r="I318" i="1"/>
  <c r="M318" i="1"/>
  <c r="J318" i="1"/>
  <c r="K318" i="1"/>
  <c r="L320" i="1"/>
  <c r="J320" i="1"/>
  <c r="I320" i="1"/>
  <c r="K320" i="1"/>
  <c r="M320" i="1"/>
  <c r="L322" i="1"/>
  <c r="K322" i="1"/>
  <c r="J322" i="1"/>
  <c r="M322" i="1"/>
  <c r="I322" i="1"/>
  <c r="L324" i="1"/>
  <c r="M324" i="1"/>
  <c r="K324" i="1"/>
  <c r="I324" i="1"/>
  <c r="L326" i="1"/>
  <c r="I326" i="1"/>
  <c r="M326" i="1"/>
  <c r="J326" i="1"/>
  <c r="K326" i="1"/>
  <c r="L328" i="1"/>
  <c r="J328" i="1"/>
  <c r="I328" i="1"/>
  <c r="M328" i="1"/>
  <c r="K330" i="1"/>
  <c r="I330" i="1"/>
  <c r="M330" i="1"/>
  <c r="L330" i="1"/>
  <c r="J330" i="1"/>
  <c r="K332" i="1"/>
  <c r="J332" i="1"/>
  <c r="M332" i="1"/>
  <c r="L332" i="1"/>
  <c r="I332" i="1"/>
  <c r="K334" i="1"/>
  <c r="L334" i="1"/>
  <c r="I334" i="1"/>
  <c r="J334" i="1"/>
  <c r="M334" i="1"/>
  <c r="K336" i="1"/>
  <c r="M336" i="1"/>
  <c r="J336" i="1"/>
  <c r="I336" i="1"/>
  <c r="L336" i="1"/>
  <c r="K338" i="1"/>
  <c r="I338" i="1"/>
  <c r="L338" i="1"/>
  <c r="J338" i="1"/>
  <c r="M338" i="1"/>
  <c r="K340" i="1"/>
  <c r="J340" i="1"/>
  <c r="M340" i="1"/>
  <c r="L340" i="1"/>
  <c r="I340" i="1"/>
  <c r="K344" i="1"/>
  <c r="L344" i="1"/>
  <c r="M344" i="1"/>
  <c r="J344" i="1"/>
  <c r="I344" i="1"/>
  <c r="K346" i="1"/>
  <c r="M346" i="1"/>
  <c r="I346" i="1"/>
  <c r="J346" i="1"/>
  <c r="L346" i="1"/>
  <c r="K348" i="1"/>
  <c r="I348" i="1"/>
  <c r="J348" i="1"/>
  <c r="M348" i="1"/>
  <c r="L348" i="1"/>
  <c r="K350" i="1"/>
  <c r="J350" i="1"/>
  <c r="L350" i="1"/>
  <c r="I350" i="1"/>
  <c r="M350" i="1"/>
  <c r="K352" i="1"/>
  <c r="L352" i="1"/>
  <c r="M352" i="1"/>
  <c r="J352" i="1"/>
  <c r="I352" i="1"/>
  <c r="J354" i="1"/>
  <c r="K354" i="1"/>
  <c r="M354" i="1"/>
  <c r="L354" i="1"/>
  <c r="I354" i="1"/>
  <c r="J356" i="1"/>
  <c r="K356" i="1"/>
  <c r="L356" i="1"/>
  <c r="M356" i="1"/>
  <c r="I356" i="1"/>
  <c r="J358" i="1"/>
  <c r="K358" i="1"/>
  <c r="I358" i="1"/>
  <c r="M358" i="1"/>
  <c r="L358" i="1"/>
  <c r="J360" i="1"/>
  <c r="K360" i="1"/>
  <c r="L360" i="1"/>
  <c r="I360" i="1"/>
  <c r="M362" i="1"/>
  <c r="J362" i="1"/>
  <c r="K362" i="1"/>
  <c r="L362" i="1"/>
  <c r="I362" i="1"/>
  <c r="M364" i="1"/>
  <c r="I364" i="1"/>
  <c r="K364" i="1"/>
  <c r="L364" i="1"/>
  <c r="J364" i="1"/>
  <c r="M366" i="1"/>
  <c r="I366" i="1"/>
  <c r="L366" i="1"/>
  <c r="J366" i="1"/>
  <c r="K366" i="1"/>
  <c r="M368" i="1"/>
  <c r="I368" i="1"/>
  <c r="J368" i="1"/>
  <c r="L368" i="1"/>
  <c r="K368" i="1"/>
  <c r="M370" i="1"/>
  <c r="I370" i="1"/>
  <c r="J370" i="1"/>
  <c r="K370" i="1"/>
  <c r="L370" i="1"/>
  <c r="M372" i="1"/>
  <c r="I372" i="1"/>
  <c r="L372" i="1"/>
  <c r="J372" i="1"/>
  <c r="K372" i="1"/>
  <c r="M374" i="1"/>
  <c r="I374" i="1"/>
  <c r="J374" i="1"/>
  <c r="K374" i="1"/>
  <c r="L374" i="1"/>
  <c r="M376" i="1"/>
  <c r="I376" i="1"/>
  <c r="J376" i="1"/>
  <c r="K376" i="1"/>
  <c r="L376" i="1"/>
  <c r="M378" i="1"/>
  <c r="I378" i="1"/>
  <c r="K378" i="1"/>
  <c r="L378" i="1"/>
  <c r="J378" i="1"/>
  <c r="M380" i="1"/>
  <c r="I380" i="1"/>
  <c r="L380" i="1"/>
  <c r="K380" i="1"/>
  <c r="J380" i="1"/>
  <c r="M382" i="1"/>
  <c r="I382" i="1"/>
  <c r="J382" i="1"/>
  <c r="K382" i="1"/>
  <c r="L382" i="1"/>
  <c r="M384" i="1"/>
  <c r="I384" i="1"/>
  <c r="J384" i="1"/>
  <c r="K384" i="1"/>
  <c r="L384" i="1"/>
  <c r="M386" i="1"/>
  <c r="I386" i="1"/>
  <c r="K386" i="1"/>
  <c r="J386" i="1"/>
  <c r="L386" i="1"/>
  <c r="M388" i="1"/>
  <c r="I388" i="1"/>
  <c r="L388" i="1"/>
  <c r="K388" i="1"/>
  <c r="M390" i="1"/>
  <c r="I390" i="1"/>
  <c r="L390" i="1"/>
  <c r="K390" i="1"/>
  <c r="J390" i="1"/>
  <c r="M392" i="1"/>
  <c r="I392" i="1"/>
  <c r="J392" i="1"/>
  <c r="L392" i="1"/>
  <c r="K392" i="1"/>
  <c r="M394" i="1"/>
  <c r="I394" i="1"/>
  <c r="K394" i="1"/>
  <c r="J394" i="1"/>
  <c r="L394" i="1"/>
  <c r="M396" i="1"/>
  <c r="I396" i="1"/>
  <c r="L396" i="1"/>
  <c r="J396" i="1"/>
  <c r="K396" i="1"/>
  <c r="M398" i="1"/>
  <c r="I398" i="1"/>
  <c r="K398" i="1"/>
  <c r="L398" i="1"/>
  <c r="J398" i="1"/>
  <c r="M400" i="1"/>
  <c r="I400" i="1"/>
  <c r="J400" i="1"/>
  <c r="L400" i="1"/>
  <c r="K400" i="1"/>
  <c r="M402" i="1"/>
  <c r="I402" i="1"/>
  <c r="K402" i="1"/>
  <c r="L402" i="1"/>
  <c r="J402" i="1"/>
  <c r="M404" i="1"/>
  <c r="I404" i="1"/>
  <c r="L404" i="1"/>
  <c r="J404" i="1"/>
  <c r="K404" i="1"/>
  <c r="M136" i="1"/>
  <c r="K137" i="1"/>
  <c r="I140" i="1"/>
  <c r="K142" i="1"/>
  <c r="L144" i="1"/>
  <c r="I145" i="1"/>
  <c r="M146" i="1"/>
  <c r="J147" i="1"/>
  <c r="K149" i="1"/>
  <c r="I150" i="1"/>
  <c r="K152" i="1"/>
  <c r="L154" i="1"/>
  <c r="I155" i="1"/>
  <c r="M156" i="1"/>
  <c r="J157" i="1"/>
  <c r="K159" i="1"/>
  <c r="M161" i="1"/>
  <c r="L162" i="1"/>
  <c r="M164" i="1"/>
  <c r="I173" i="1"/>
  <c r="I174" i="1"/>
  <c r="K176" i="1"/>
  <c r="K177" i="1"/>
  <c r="L178" i="1"/>
  <c r="M180" i="1"/>
  <c r="I189" i="1"/>
  <c r="I190" i="1"/>
  <c r="K192" i="1"/>
  <c r="K193" i="1"/>
  <c r="L194" i="1"/>
  <c r="M196" i="1"/>
  <c r="I205" i="1"/>
  <c r="I206" i="1"/>
  <c r="K217" i="1"/>
  <c r="I230" i="1"/>
  <c r="M238" i="1"/>
  <c r="K241" i="1"/>
  <c r="I244" i="1"/>
  <c r="L258" i="1"/>
  <c r="J261" i="1"/>
  <c r="I264" i="1"/>
  <c r="J324" i="1"/>
  <c r="J388" i="1"/>
  <c r="L139" i="1"/>
  <c r="K139" i="1"/>
  <c r="L143" i="1"/>
  <c r="I143" i="1"/>
  <c r="L147" i="1"/>
  <c r="K147" i="1"/>
  <c r="L151" i="1"/>
  <c r="I151" i="1"/>
  <c r="L155" i="1"/>
  <c r="K155" i="1"/>
  <c r="L159" i="1"/>
  <c r="I159" i="1"/>
  <c r="L163" i="1"/>
  <c r="J163" i="1"/>
  <c r="K163" i="1"/>
  <c r="L167" i="1"/>
  <c r="M167" i="1"/>
  <c r="I167" i="1"/>
  <c r="L171" i="1"/>
  <c r="J171" i="1"/>
  <c r="K171" i="1"/>
  <c r="L175" i="1"/>
  <c r="M175" i="1"/>
  <c r="I175" i="1"/>
  <c r="L179" i="1"/>
  <c r="J179" i="1"/>
  <c r="K179" i="1"/>
  <c r="L183" i="1"/>
  <c r="M183" i="1"/>
  <c r="I183" i="1"/>
  <c r="L187" i="1"/>
  <c r="J187" i="1"/>
  <c r="K187" i="1"/>
  <c r="L191" i="1"/>
  <c r="M191" i="1"/>
  <c r="I191" i="1"/>
  <c r="L195" i="1"/>
  <c r="J195" i="1"/>
  <c r="K195" i="1"/>
  <c r="L199" i="1"/>
  <c r="M199" i="1"/>
  <c r="I199" i="1"/>
  <c r="L203" i="1"/>
  <c r="J203" i="1"/>
  <c r="K203" i="1"/>
  <c r="M207" i="1"/>
  <c r="L207" i="1"/>
  <c r="I207" i="1"/>
  <c r="M211" i="1"/>
  <c r="I211" i="1"/>
  <c r="J211" i="1"/>
  <c r="K211" i="1"/>
  <c r="M215" i="1"/>
  <c r="I215" i="1"/>
  <c r="K215" i="1"/>
  <c r="L215" i="1"/>
  <c r="M219" i="1"/>
  <c r="I219" i="1"/>
  <c r="J219" i="1"/>
  <c r="K219" i="1"/>
  <c r="M223" i="1"/>
  <c r="I223" i="1"/>
  <c r="K223" i="1"/>
  <c r="L223" i="1"/>
  <c r="J223" i="1"/>
  <c r="M227" i="1"/>
  <c r="I227" i="1"/>
  <c r="J227" i="1"/>
  <c r="L227" i="1"/>
  <c r="M231" i="1"/>
  <c r="I231" i="1"/>
  <c r="L231" i="1"/>
  <c r="J231" i="1"/>
  <c r="M235" i="1"/>
  <c r="I235" i="1"/>
  <c r="J235" i="1"/>
  <c r="K235" i="1"/>
  <c r="L235" i="1"/>
  <c r="M239" i="1"/>
  <c r="I239" i="1"/>
  <c r="L239" i="1"/>
  <c r="K239" i="1"/>
  <c r="J239" i="1"/>
  <c r="M243" i="1"/>
  <c r="I243" i="1"/>
  <c r="J243" i="1"/>
  <c r="L243" i="1"/>
  <c r="M247" i="1"/>
  <c r="I247" i="1"/>
  <c r="L247" i="1"/>
  <c r="J247" i="1"/>
  <c r="K247" i="1"/>
  <c r="M251" i="1"/>
  <c r="I251" i="1"/>
  <c r="J251" i="1"/>
  <c r="L251" i="1"/>
  <c r="M255" i="1"/>
  <c r="I255" i="1"/>
  <c r="L255" i="1"/>
  <c r="J255" i="1"/>
  <c r="K255" i="1"/>
  <c r="M259" i="1"/>
  <c r="I259" i="1"/>
  <c r="J259" i="1"/>
  <c r="K259" i="1"/>
  <c r="L259" i="1"/>
  <c r="M263" i="1"/>
  <c r="I263" i="1"/>
  <c r="L263" i="1"/>
  <c r="K263" i="1"/>
  <c r="M267" i="1"/>
  <c r="I267" i="1"/>
  <c r="J267" i="1"/>
  <c r="K267" i="1"/>
  <c r="M271" i="1"/>
  <c r="I271" i="1"/>
  <c r="L271" i="1"/>
  <c r="K271" i="1"/>
  <c r="M275" i="1"/>
  <c r="I275" i="1"/>
  <c r="J275" i="1"/>
  <c r="K275" i="1"/>
  <c r="J279" i="1"/>
  <c r="M279" i="1"/>
  <c r="I279" i="1"/>
  <c r="K279" i="1"/>
  <c r="J283" i="1"/>
  <c r="M283" i="1"/>
  <c r="I283" i="1"/>
  <c r="K283" i="1"/>
  <c r="L283" i="1"/>
  <c r="J287" i="1"/>
  <c r="M287" i="1"/>
  <c r="I287" i="1"/>
  <c r="L287" i="1"/>
  <c r="J291" i="1"/>
  <c r="M291" i="1"/>
  <c r="I291" i="1"/>
  <c r="K291" i="1"/>
  <c r="J295" i="1"/>
  <c r="M295" i="1"/>
  <c r="I295" i="1"/>
  <c r="K295" i="1"/>
  <c r="L295" i="1"/>
  <c r="J299" i="1"/>
  <c r="L299" i="1"/>
  <c r="K299" i="1"/>
  <c r="I299" i="1"/>
  <c r="M299" i="1"/>
  <c r="J303" i="1"/>
  <c r="I303" i="1"/>
  <c r="M303" i="1"/>
  <c r="K303" i="1"/>
  <c r="L303" i="1"/>
  <c r="J307" i="1"/>
  <c r="L307" i="1"/>
  <c r="K307" i="1"/>
  <c r="M307" i="1"/>
  <c r="J311" i="1"/>
  <c r="I311" i="1"/>
  <c r="M311" i="1"/>
  <c r="L311" i="1"/>
  <c r="J315" i="1"/>
  <c r="L315" i="1"/>
  <c r="K315" i="1"/>
  <c r="I315" i="1"/>
  <c r="M315" i="1"/>
  <c r="J319" i="1"/>
  <c r="I319" i="1"/>
  <c r="M319" i="1"/>
  <c r="K319" i="1"/>
  <c r="L319" i="1"/>
  <c r="J323" i="1"/>
  <c r="L323" i="1"/>
  <c r="K323" i="1"/>
  <c r="M323" i="1"/>
  <c r="I323" i="1"/>
  <c r="J327" i="1"/>
  <c r="I327" i="1"/>
  <c r="M327" i="1"/>
  <c r="L327" i="1"/>
  <c r="M331" i="1"/>
  <c r="I331" i="1"/>
  <c r="J331" i="1"/>
  <c r="K331" i="1"/>
  <c r="L331" i="1"/>
  <c r="M335" i="1"/>
  <c r="I335" i="1"/>
  <c r="L335" i="1"/>
  <c r="K335" i="1"/>
  <c r="J335" i="1"/>
  <c r="M339" i="1"/>
  <c r="I339" i="1"/>
  <c r="J339" i="1"/>
  <c r="L339" i="1"/>
  <c r="M345" i="1"/>
  <c r="I345" i="1"/>
  <c r="L345" i="1"/>
  <c r="K345" i="1"/>
  <c r="J345" i="1"/>
  <c r="M349" i="1"/>
  <c r="I349" i="1"/>
  <c r="J349" i="1"/>
  <c r="L349" i="1"/>
  <c r="K349" i="1"/>
  <c r="M353" i="1"/>
  <c r="I353" i="1"/>
  <c r="L353" i="1"/>
  <c r="J353" i="1"/>
  <c r="K353" i="1"/>
  <c r="L355" i="1"/>
  <c r="M355" i="1"/>
  <c r="I355" i="1"/>
  <c r="J355" i="1"/>
  <c r="K355" i="1"/>
  <c r="L361" i="1"/>
  <c r="M361" i="1"/>
  <c r="I361" i="1"/>
  <c r="J361" i="1"/>
  <c r="K361" i="1"/>
  <c r="K365" i="1"/>
  <c r="L365" i="1"/>
  <c r="M365" i="1"/>
  <c r="I365" i="1"/>
  <c r="J365" i="1"/>
  <c r="K369" i="1"/>
  <c r="I369" i="1"/>
  <c r="J369" i="1"/>
  <c r="M369" i="1"/>
  <c r="L369" i="1"/>
  <c r="K373" i="1"/>
  <c r="M373" i="1"/>
  <c r="L373" i="1"/>
  <c r="J373" i="1"/>
  <c r="I373" i="1"/>
  <c r="K377" i="1"/>
  <c r="J377" i="1"/>
  <c r="I377" i="1"/>
  <c r="M377" i="1"/>
  <c r="L377" i="1"/>
  <c r="K381" i="1"/>
  <c r="M381" i="1"/>
  <c r="J381" i="1"/>
  <c r="L381" i="1"/>
  <c r="I381" i="1"/>
  <c r="K385" i="1"/>
  <c r="J385" i="1"/>
  <c r="M385" i="1"/>
  <c r="L385" i="1"/>
  <c r="I385" i="1"/>
  <c r="K389" i="1"/>
  <c r="M389" i="1"/>
  <c r="I389" i="1"/>
  <c r="J389" i="1"/>
  <c r="L389" i="1"/>
  <c r="K393" i="1"/>
  <c r="J393" i="1"/>
  <c r="L393" i="1"/>
  <c r="M393" i="1"/>
  <c r="I393" i="1"/>
  <c r="K397" i="1"/>
  <c r="M397" i="1"/>
  <c r="I397" i="1"/>
  <c r="L397" i="1"/>
  <c r="J397" i="1"/>
  <c r="I139" i="1"/>
  <c r="J141" i="1"/>
  <c r="K143" i="1"/>
  <c r="K153" i="1"/>
  <c r="M155" i="1"/>
  <c r="I161" i="1"/>
  <c r="K169" i="1"/>
  <c r="J183" i="1"/>
  <c r="I197" i="1"/>
  <c r="J199" i="1"/>
  <c r="M203" i="1"/>
  <c r="K231" i="1"/>
  <c r="K251" i="1"/>
  <c r="L265" i="1"/>
  <c r="L289" i="1"/>
  <c r="K327" i="1"/>
  <c r="I137" i="1"/>
  <c r="J139" i="1"/>
  <c r="K141" i="1"/>
  <c r="J165" i="1"/>
  <c r="K227" i="1"/>
  <c r="I136" i="1"/>
  <c r="M137" i="1"/>
  <c r="I138" i="1"/>
  <c r="K140" i="1"/>
  <c r="I141" i="1"/>
  <c r="L142" i="1"/>
  <c r="J143" i="1"/>
  <c r="M144" i="1"/>
  <c r="K145" i="1"/>
  <c r="M147" i="1"/>
  <c r="I148" i="1"/>
  <c r="K150" i="1"/>
  <c r="L152" i="1"/>
  <c r="I153" i="1"/>
  <c r="M154" i="1"/>
  <c r="J155" i="1"/>
  <c r="K157" i="1"/>
  <c r="I158" i="1"/>
  <c r="M159" i="1"/>
  <c r="K160" i="1"/>
  <c r="M162" i="1"/>
  <c r="I171" i="1"/>
  <c r="I172" i="1"/>
  <c r="J173" i="1"/>
  <c r="K174" i="1"/>
  <c r="K175" i="1"/>
  <c r="L176" i="1"/>
  <c r="M177" i="1"/>
  <c r="M178" i="1"/>
  <c r="I187" i="1"/>
  <c r="I188" i="1"/>
  <c r="J189" i="1"/>
  <c r="K190" i="1"/>
  <c r="K191" i="1"/>
  <c r="L192" i="1"/>
  <c r="M193" i="1"/>
  <c r="M194" i="1"/>
  <c r="I203" i="1"/>
  <c r="I204" i="1"/>
  <c r="J205" i="1"/>
  <c r="K206" i="1"/>
  <c r="K207" i="1"/>
  <c r="J210" i="1"/>
  <c r="L213" i="1"/>
  <c r="I224" i="1"/>
  <c r="J226" i="1"/>
  <c r="L228" i="1"/>
  <c r="M230" i="1"/>
  <c r="K233" i="1"/>
  <c r="I236" i="1"/>
  <c r="L250" i="1"/>
  <c r="J253" i="1"/>
  <c r="I256" i="1"/>
  <c r="L267" i="1"/>
  <c r="J270" i="1"/>
  <c r="J273" i="1"/>
  <c r="L279" i="1"/>
  <c r="I288" i="1"/>
  <c r="J292" i="1"/>
  <c r="J308" i="1"/>
  <c r="I314" i="1"/>
  <c r="K325" i="1"/>
  <c r="M360" i="1"/>
  <c r="K401" i="1"/>
  <c r="J401" i="1"/>
  <c r="I401" i="1"/>
  <c r="L401" i="1"/>
  <c r="M401" i="1"/>
  <c r="K403" i="1"/>
  <c r="L403" i="1"/>
  <c r="J403" i="1"/>
  <c r="M403" i="1"/>
  <c r="I403" i="1"/>
  <c r="K102" i="1" l="1"/>
  <c r="J102" i="1"/>
  <c r="E32" i="1"/>
  <c r="F32" i="1" s="1"/>
  <c r="E19" i="1"/>
  <c r="F19" i="1" s="1"/>
  <c r="L105" i="1"/>
  <c r="K105" i="1"/>
  <c r="M105" i="1"/>
  <c r="L89" i="1"/>
  <c r="M89" i="1"/>
  <c r="K129" i="1"/>
  <c r="I129" i="1"/>
  <c r="E14" i="1"/>
  <c r="F14" i="1" s="1"/>
  <c r="K14" i="1" s="1"/>
  <c r="I122" i="1"/>
  <c r="M88" i="1"/>
  <c r="K132" i="1"/>
  <c r="I83" i="1"/>
  <c r="I124" i="1"/>
  <c r="M124" i="1"/>
  <c r="F96" i="1"/>
  <c r="I96" i="1" s="1"/>
  <c r="E33" i="1"/>
  <c r="F33" i="1" s="1"/>
  <c r="M133" i="1"/>
  <c r="I133" i="1"/>
  <c r="J133" i="1"/>
  <c r="L125" i="1"/>
  <c r="M125" i="1"/>
  <c r="M100" i="1"/>
  <c r="K100" i="1"/>
  <c r="M119" i="1"/>
  <c r="K119" i="1"/>
  <c r="M103" i="1"/>
  <c r="J81" i="1"/>
  <c r="K81" i="1"/>
  <c r="J118" i="1"/>
  <c r="M84" i="1"/>
  <c r="F16" i="1"/>
  <c r="F86" i="1"/>
  <c r="K80" i="1"/>
  <c r="M80" i="1"/>
  <c r="L80" i="1"/>
  <c r="J117" i="1"/>
  <c r="L117" i="1"/>
  <c r="K79" i="1"/>
  <c r="J79" i="1"/>
  <c r="L131" i="1"/>
  <c r="M131" i="1"/>
  <c r="K131" i="1"/>
  <c r="K127" i="1"/>
  <c r="L127" i="1"/>
  <c r="M127" i="1"/>
  <c r="K107" i="1"/>
  <c r="M107" i="1"/>
  <c r="L107" i="1"/>
  <c r="I107" i="1"/>
  <c r="E30" i="1"/>
  <c r="F30" i="1" s="1"/>
  <c r="F104" i="1"/>
  <c r="E22" i="1"/>
  <c r="F22" i="1" s="1"/>
  <c r="F87" i="1"/>
  <c r="K96" i="1"/>
  <c r="J127" i="1"/>
  <c r="J131" i="1"/>
  <c r="J108" i="1"/>
  <c r="I76" i="1"/>
  <c r="L133" i="1"/>
  <c r="I130" i="1"/>
  <c r="I119" i="1"/>
  <c r="J119" i="1"/>
  <c r="M106" i="1"/>
  <c r="J106" i="1"/>
  <c r="L100" i="1"/>
  <c r="J100" i="1"/>
  <c r="I100" i="1"/>
  <c r="E24" i="1"/>
  <c r="F24" i="1" s="1"/>
  <c r="J24" i="1" s="1"/>
  <c r="F95" i="1"/>
  <c r="M81" i="1"/>
  <c r="F43" i="1"/>
  <c r="I43" i="1" s="1"/>
  <c r="E10" i="1"/>
  <c r="F10" i="1" s="1"/>
  <c r="F69" i="1"/>
  <c r="I80" i="1"/>
  <c r="J80" i="1"/>
  <c r="L106" i="1"/>
  <c r="K133" i="1"/>
  <c r="J107" i="1"/>
  <c r="L130" i="1"/>
  <c r="K106" i="1"/>
  <c r="I81" i="1"/>
  <c r="F99" i="1"/>
  <c r="I132" i="1"/>
  <c r="M132" i="1"/>
  <c r="L132" i="1"/>
  <c r="I125" i="1"/>
  <c r="K125" i="1"/>
  <c r="J125" i="1"/>
  <c r="E31" i="1"/>
  <c r="F31" i="1" s="1"/>
  <c r="F110" i="1"/>
  <c r="I103" i="1"/>
  <c r="L103" i="1"/>
  <c r="K103" i="1"/>
  <c r="J103" i="1"/>
  <c r="E27" i="1"/>
  <c r="F27" i="1" s="1"/>
  <c r="F98" i="1"/>
  <c r="M86" i="1"/>
  <c r="E20" i="1"/>
  <c r="F20" i="1" s="1"/>
  <c r="J20" i="1" s="1"/>
  <c r="F78" i="1"/>
  <c r="E36" i="1"/>
  <c r="F36" i="1" s="1"/>
  <c r="I93" i="1"/>
  <c r="M79" i="1"/>
  <c r="I127" i="1"/>
  <c r="L81" i="1"/>
  <c r="I131" i="1"/>
  <c r="J130" i="1"/>
  <c r="L119" i="1"/>
  <c r="E13" i="1"/>
  <c r="F13" i="1" s="1"/>
  <c r="L129" i="1"/>
  <c r="M129" i="1"/>
  <c r="J129" i="1"/>
  <c r="J124" i="1"/>
  <c r="K124" i="1"/>
  <c r="L124" i="1"/>
  <c r="J105" i="1"/>
  <c r="I105" i="1"/>
  <c r="M102" i="1"/>
  <c r="I102" i="1"/>
  <c r="L102" i="1"/>
  <c r="K89" i="1"/>
  <c r="J89" i="1"/>
  <c r="I89" i="1"/>
  <c r="M83" i="1"/>
  <c r="J83" i="1"/>
  <c r="L83" i="1"/>
  <c r="K83" i="1"/>
  <c r="F12" i="1"/>
  <c r="J12" i="1" s="1"/>
  <c r="E29" i="1"/>
  <c r="F29" i="1" s="1"/>
  <c r="F97" i="1"/>
  <c r="F77" i="1"/>
  <c r="I108" i="1"/>
  <c r="F15" i="1"/>
  <c r="J15" i="1" s="1"/>
  <c r="M115" i="1"/>
  <c r="M16" i="1"/>
  <c r="L115" i="1"/>
  <c r="K115" i="1"/>
  <c r="K126" i="1"/>
  <c r="M126" i="1"/>
  <c r="L123" i="1"/>
  <c r="J122" i="1"/>
  <c r="I117" i="1"/>
  <c r="L114" i="1"/>
  <c r="M113" i="1"/>
  <c r="J93" i="1"/>
  <c r="L93" i="1"/>
  <c r="J90" i="1"/>
  <c r="I84" i="1"/>
  <c r="L79" i="1"/>
  <c r="I94" i="1"/>
  <c r="L94" i="1"/>
  <c r="L21" i="1"/>
  <c r="I21" i="1"/>
  <c r="M21" i="1"/>
  <c r="K21" i="1"/>
  <c r="J21" i="1"/>
  <c r="K114" i="1"/>
  <c r="K82" i="1"/>
  <c r="I118" i="1"/>
  <c r="M90" i="1"/>
  <c r="J113" i="1"/>
  <c r="J123" i="1"/>
  <c r="I123" i="1"/>
  <c r="M114" i="1"/>
  <c r="K113" i="1"/>
  <c r="L113" i="1"/>
  <c r="K94" i="1"/>
  <c r="J94" i="1"/>
  <c r="K93" i="1"/>
  <c r="I90" i="1"/>
  <c r="J88" i="1"/>
  <c r="M82" i="1"/>
  <c r="I82" i="1"/>
  <c r="F23" i="1"/>
  <c r="L126" i="1"/>
  <c r="F17" i="1"/>
  <c r="M117" i="1"/>
  <c r="M123" i="1"/>
  <c r="L122" i="1"/>
  <c r="L118" i="1"/>
  <c r="K118" i="1"/>
  <c r="L88" i="1"/>
  <c r="L91" i="1"/>
  <c r="I91" i="1"/>
  <c r="M108" i="1"/>
  <c r="L108" i="1"/>
  <c r="L76" i="1"/>
  <c r="K76" i="1"/>
  <c r="I128" i="1"/>
  <c r="F121" i="1"/>
  <c r="F35" i="1"/>
  <c r="M85" i="1"/>
  <c r="I85" i="1"/>
  <c r="J128" i="1"/>
  <c r="J92" i="1"/>
  <c r="M101" i="1"/>
  <c r="I101" i="1"/>
  <c r="F11" i="1"/>
  <c r="I11" i="1" s="1"/>
  <c r="M116" i="1"/>
  <c r="J101" i="1"/>
  <c r="L101" i="1"/>
  <c r="J85" i="1"/>
  <c r="L85" i="1"/>
  <c r="K84" i="1"/>
  <c r="J76" i="1"/>
  <c r="K108" i="1"/>
  <c r="J126" i="1"/>
  <c r="I114" i="1"/>
  <c r="M94" i="1"/>
  <c r="L90" i="1"/>
  <c r="K90" i="1"/>
  <c r="L82" i="1"/>
  <c r="K116" i="1"/>
  <c r="M92" i="1"/>
  <c r="L92" i="1"/>
  <c r="L128" i="1"/>
  <c r="J116" i="1"/>
  <c r="I92" i="1"/>
  <c r="F120" i="1"/>
  <c r="F34" i="1"/>
  <c r="J115" i="1"/>
  <c r="M91" i="1"/>
  <c r="K91" i="1"/>
  <c r="L84" i="1"/>
  <c r="L116" i="1"/>
  <c r="M76" i="1"/>
  <c r="M128" i="1"/>
  <c r="I116" i="1"/>
  <c r="K92" i="1"/>
  <c r="I126" i="1"/>
  <c r="M122" i="1"/>
  <c r="K117" i="1"/>
  <c r="I113" i="1"/>
  <c r="M93" i="1"/>
  <c r="I88" i="1"/>
  <c r="K88" i="1"/>
  <c r="I79" i="1"/>
  <c r="I109" i="1"/>
  <c r="K109" i="1"/>
  <c r="J109" i="1"/>
  <c r="L109" i="1"/>
  <c r="M109" i="1"/>
  <c r="K62" i="1"/>
  <c r="I62" i="1"/>
  <c r="J62" i="1"/>
  <c r="M62" i="1"/>
  <c r="L62" i="1"/>
  <c r="K46" i="1"/>
  <c r="I46" i="1"/>
  <c r="M46" i="1"/>
  <c r="L46" i="1"/>
  <c r="J46" i="1"/>
  <c r="K68" i="1"/>
  <c r="M68" i="1"/>
  <c r="L68" i="1"/>
  <c r="J68" i="1"/>
  <c r="I68" i="1"/>
  <c r="M53" i="1"/>
  <c r="I53" i="1"/>
  <c r="L53" i="1"/>
  <c r="K53" i="1"/>
  <c r="J53" i="1"/>
  <c r="L75" i="1"/>
  <c r="I75" i="1"/>
  <c r="J75" i="1"/>
  <c r="M75" i="1"/>
  <c r="K75" i="1"/>
  <c r="K56" i="1"/>
  <c r="J56" i="1"/>
  <c r="I56" i="1"/>
  <c r="M56" i="1"/>
  <c r="L56" i="1"/>
  <c r="K40" i="1"/>
  <c r="J40" i="1"/>
  <c r="M40" i="1"/>
  <c r="I40" i="1"/>
  <c r="L40" i="1"/>
  <c r="J74" i="1"/>
  <c r="M74" i="1"/>
  <c r="L74" i="1"/>
  <c r="K74" i="1"/>
  <c r="I74" i="1"/>
  <c r="M59" i="1"/>
  <c r="I59" i="1"/>
  <c r="L59" i="1"/>
  <c r="K59" i="1"/>
  <c r="J59" i="1"/>
  <c r="M43" i="1"/>
  <c r="L73" i="1"/>
  <c r="M73" i="1"/>
  <c r="I73" i="1"/>
  <c r="K73" i="1"/>
  <c r="J73" i="1"/>
  <c r="K58" i="1"/>
  <c r="L58" i="1"/>
  <c r="J58" i="1"/>
  <c r="I58" i="1"/>
  <c r="M58" i="1"/>
  <c r="K42" i="1"/>
  <c r="J42" i="1"/>
  <c r="M42" i="1"/>
  <c r="I42" i="1"/>
  <c r="L42" i="1"/>
  <c r="K64" i="1"/>
  <c r="J64" i="1"/>
  <c r="L64" i="1"/>
  <c r="I64" i="1"/>
  <c r="M64" i="1"/>
  <c r="M49" i="1"/>
  <c r="I49" i="1"/>
  <c r="K49" i="1"/>
  <c r="J49" i="1"/>
  <c r="L49" i="1"/>
  <c r="M71" i="1"/>
  <c r="I71" i="1"/>
  <c r="J71" i="1"/>
  <c r="L71" i="1"/>
  <c r="K71" i="1"/>
  <c r="K52" i="1"/>
  <c r="M52" i="1"/>
  <c r="I52" i="1"/>
  <c r="L52" i="1"/>
  <c r="J52" i="1"/>
  <c r="K70" i="1"/>
  <c r="I70" i="1"/>
  <c r="M70" i="1"/>
  <c r="L70" i="1"/>
  <c r="J70" i="1"/>
  <c r="M55" i="1"/>
  <c r="I55" i="1"/>
  <c r="J55" i="1"/>
  <c r="L55" i="1"/>
  <c r="K55" i="1"/>
  <c r="M39" i="1"/>
  <c r="I39" i="1"/>
  <c r="L39" i="1"/>
  <c r="K39" i="1"/>
  <c r="J39" i="1"/>
  <c r="I69" i="1"/>
  <c r="K54" i="1"/>
  <c r="I54" i="1"/>
  <c r="M54" i="1"/>
  <c r="L54" i="1"/>
  <c r="J54" i="1"/>
  <c r="M61" i="1"/>
  <c r="I61" i="1"/>
  <c r="J61" i="1"/>
  <c r="L61" i="1"/>
  <c r="K61" i="1"/>
  <c r="M45" i="1"/>
  <c r="I45" i="1"/>
  <c r="L45" i="1"/>
  <c r="K45" i="1"/>
  <c r="J45" i="1"/>
  <c r="M67" i="1"/>
  <c r="I67" i="1"/>
  <c r="L67" i="1"/>
  <c r="K67" i="1"/>
  <c r="J67" i="1"/>
  <c r="K48" i="1"/>
  <c r="J48" i="1"/>
  <c r="I48" i="1"/>
  <c r="M48" i="1"/>
  <c r="L48" i="1"/>
  <c r="K66" i="1"/>
  <c r="L66" i="1"/>
  <c r="M66" i="1"/>
  <c r="J66" i="1"/>
  <c r="I66" i="1"/>
  <c r="M51" i="1"/>
  <c r="I51" i="1"/>
  <c r="L51" i="1"/>
  <c r="K51" i="1"/>
  <c r="J51" i="1"/>
  <c r="M65" i="1"/>
  <c r="I65" i="1"/>
  <c r="K65" i="1"/>
  <c r="L65" i="1"/>
  <c r="J65" i="1"/>
  <c r="K50" i="1"/>
  <c r="L50" i="1"/>
  <c r="J50" i="1"/>
  <c r="I50" i="1"/>
  <c r="M50" i="1"/>
  <c r="J72" i="1"/>
  <c r="L72" i="1"/>
  <c r="K72" i="1"/>
  <c r="M72" i="1"/>
  <c r="I72" i="1"/>
  <c r="M57" i="1"/>
  <c r="I57" i="1"/>
  <c r="K57" i="1"/>
  <c r="J57" i="1"/>
  <c r="L57" i="1"/>
  <c r="M41" i="1"/>
  <c r="I41" i="1"/>
  <c r="L41" i="1"/>
  <c r="K41" i="1"/>
  <c r="J41" i="1"/>
  <c r="K60" i="1"/>
  <c r="M60" i="1"/>
  <c r="I60" i="1"/>
  <c r="L60" i="1"/>
  <c r="J60" i="1"/>
  <c r="K44" i="1"/>
  <c r="J44" i="1"/>
  <c r="M44" i="1"/>
  <c r="I44" i="1"/>
  <c r="L44" i="1"/>
  <c r="M63" i="1"/>
  <c r="I63" i="1"/>
  <c r="J63" i="1"/>
  <c r="K63" i="1"/>
  <c r="L63" i="1"/>
  <c r="M47" i="1"/>
  <c r="I47" i="1"/>
  <c r="J47" i="1"/>
  <c r="L47" i="1"/>
  <c r="K47" i="1"/>
  <c r="I25" i="1"/>
  <c r="K25" i="1"/>
  <c r="J28" i="1"/>
  <c r="K11" i="1"/>
  <c r="J26" i="1"/>
  <c r="F18" i="1"/>
  <c r="M28" i="1"/>
  <c r="K28" i="1"/>
  <c r="I28" i="1"/>
  <c r="J27" i="1"/>
  <c r="K10" i="1"/>
  <c r="J10" i="1"/>
  <c r="M25" i="1"/>
  <c r="L25" i="1"/>
  <c r="K13" i="1"/>
  <c r="L26" i="1"/>
  <c r="M26" i="1"/>
  <c r="L10" i="1"/>
  <c r="K26" i="1"/>
  <c r="J25" i="1"/>
  <c r="I26" i="1"/>
  <c r="M10" i="1"/>
  <c r="J31" i="1"/>
  <c r="L33" i="1"/>
  <c r="K33" i="1"/>
  <c r="M33" i="1"/>
  <c r="J33" i="1"/>
  <c r="I33" i="1"/>
  <c r="J32" i="1"/>
  <c r="M32" i="1"/>
  <c r="I32" i="1"/>
  <c r="L32" i="1"/>
  <c r="K32" i="1"/>
  <c r="M14" i="1"/>
  <c r="I14" i="1"/>
  <c r="L19" i="1" l="1"/>
  <c r="J14" i="1"/>
  <c r="L14" i="1"/>
  <c r="K86" i="1"/>
  <c r="K31" i="1"/>
  <c r="K12" i="1"/>
  <c r="J86" i="1"/>
  <c r="L12" i="1"/>
  <c r="J69" i="1"/>
  <c r="M69" i="1"/>
  <c r="K27" i="1"/>
  <c r="M96" i="1"/>
  <c r="J96" i="1"/>
  <c r="M31" i="1"/>
  <c r="L31" i="1"/>
  <c r="I10" i="1"/>
  <c r="I13" i="1"/>
  <c r="I31" i="1"/>
  <c r="L13" i="1"/>
  <c r="M27" i="1"/>
  <c r="I27" i="1"/>
  <c r="L69" i="1"/>
  <c r="L96" i="1"/>
  <c r="M29" i="1"/>
  <c r="I16" i="1"/>
  <c r="L22" i="1"/>
  <c r="M11" i="1"/>
  <c r="J22" i="1"/>
  <c r="K16" i="1"/>
  <c r="M22" i="1"/>
  <c r="K69" i="1"/>
  <c r="M13" i="1"/>
  <c r="L11" i="1"/>
  <c r="J13" i="1"/>
  <c r="I22" i="1"/>
  <c r="L27" i="1"/>
  <c r="J16" i="1"/>
  <c r="L16" i="1"/>
  <c r="I86" i="1"/>
  <c r="L86" i="1"/>
  <c r="I77" i="1"/>
  <c r="J77" i="1"/>
  <c r="K77" i="1"/>
  <c r="L77" i="1"/>
  <c r="M77" i="1"/>
  <c r="M87" i="1"/>
  <c r="J87" i="1"/>
  <c r="L87" i="1"/>
  <c r="I87" i="1"/>
  <c r="K87" i="1"/>
  <c r="J43" i="1"/>
  <c r="J97" i="1"/>
  <c r="L97" i="1"/>
  <c r="M97" i="1"/>
  <c r="K97" i="1"/>
  <c r="I97" i="1"/>
  <c r="I95" i="1"/>
  <c r="L95" i="1"/>
  <c r="K95" i="1"/>
  <c r="M95" i="1"/>
  <c r="J95" i="1"/>
  <c r="K22" i="1"/>
  <c r="M12" i="1"/>
  <c r="I12" i="1"/>
  <c r="L15" i="1"/>
  <c r="K98" i="1"/>
  <c r="J98" i="1"/>
  <c r="I98" i="1"/>
  <c r="L98" i="1"/>
  <c r="M98" i="1"/>
  <c r="L110" i="1"/>
  <c r="M110" i="1"/>
  <c r="J110" i="1"/>
  <c r="I110" i="1"/>
  <c r="K110" i="1"/>
  <c r="K99" i="1"/>
  <c r="J99" i="1"/>
  <c r="L99" i="1"/>
  <c r="I99" i="1"/>
  <c r="M99" i="1"/>
  <c r="K104" i="1"/>
  <c r="L104" i="1"/>
  <c r="I104" i="1"/>
  <c r="J104" i="1"/>
  <c r="M104" i="1"/>
  <c r="L43" i="1"/>
  <c r="K43" i="1"/>
  <c r="M78" i="1"/>
  <c r="J78" i="1"/>
  <c r="I78" i="1"/>
  <c r="L78" i="1"/>
  <c r="K78" i="1"/>
  <c r="K19" i="1"/>
  <c r="I15" i="1"/>
  <c r="K15" i="1"/>
  <c r="M15" i="1"/>
  <c r="J19" i="1"/>
  <c r="J30" i="1"/>
  <c r="L30" i="1"/>
  <c r="K30" i="1"/>
  <c r="I30" i="1"/>
  <c r="K29" i="1"/>
  <c r="I29" i="1"/>
  <c r="L29" i="1"/>
  <c r="K23" i="1"/>
  <c r="J23" i="1"/>
  <c r="M23" i="1"/>
  <c r="I23" i="1"/>
  <c r="I19" i="1"/>
  <c r="M19" i="1"/>
  <c r="L36" i="1"/>
  <c r="J36" i="1"/>
  <c r="K36" i="1"/>
  <c r="I36" i="1"/>
  <c r="M36" i="1"/>
  <c r="M35" i="1"/>
  <c r="K34" i="1"/>
  <c r="M30" i="1"/>
  <c r="J29" i="1"/>
  <c r="L23" i="1"/>
  <c r="I20" i="1"/>
  <c r="K17" i="1"/>
  <c r="K20" i="1"/>
  <c r="K35" i="1"/>
  <c r="I35" i="1"/>
  <c r="L20" i="1"/>
  <c r="L17" i="1"/>
  <c r="L35" i="1"/>
  <c r="L34" i="1"/>
  <c r="M34" i="1"/>
  <c r="M20" i="1"/>
  <c r="J17" i="1"/>
  <c r="I34" i="1"/>
  <c r="I17" i="1"/>
  <c r="M17" i="1"/>
  <c r="J35" i="1"/>
  <c r="J34" i="1"/>
  <c r="I24" i="1"/>
  <c r="M24" i="1"/>
  <c r="L24" i="1"/>
  <c r="K24" i="1"/>
  <c r="I120" i="1"/>
  <c r="J120" i="1"/>
  <c r="K120" i="1"/>
  <c r="M120" i="1"/>
  <c r="L120" i="1"/>
  <c r="J121" i="1"/>
  <c r="M121" i="1"/>
  <c r="L121" i="1"/>
  <c r="I121" i="1"/>
  <c r="K121" i="1"/>
  <c r="J11" i="1"/>
  <c r="K18" i="1"/>
  <c r="M18" i="1"/>
  <c r="J18" i="1"/>
  <c r="L18" i="1"/>
  <c r="I18" i="1"/>
  <c r="F135" i="1" l="1"/>
  <c r="E135" i="1"/>
  <c r="E38" i="1" s="1"/>
  <c r="E9" i="1" s="1"/>
  <c r="F9" i="1" l="1"/>
  <c r="F38" i="1"/>
  <c r="L135" i="1"/>
  <c r="K135" i="1"/>
  <c r="J135" i="1"/>
  <c r="M135" i="1"/>
  <c r="I135" i="1"/>
  <c r="L9" i="1" l="1"/>
  <c r="M9" i="1"/>
  <c r="K9" i="1"/>
  <c r="J9" i="1"/>
  <c r="I9" i="1"/>
  <c r="K38" i="1"/>
  <c r="J38" i="1"/>
  <c r="M38" i="1"/>
  <c r="I38" i="1"/>
  <c r="L38" i="1"/>
</calcChain>
</file>

<file path=xl/sharedStrings.xml><?xml version="1.0" encoding="utf-8"?>
<sst xmlns="http://schemas.openxmlformats.org/spreadsheetml/2006/main" count="728" uniqueCount="523">
  <si>
    <t>Impact results</t>
  </si>
  <si>
    <t>Pest</t>
  </si>
  <si>
    <t>Host</t>
  </si>
  <si>
    <t>Host distribution</t>
  </si>
  <si>
    <t>Clim. suitability</t>
  </si>
  <si>
    <t>Clim. Suitability (A)</t>
  </si>
  <si>
    <t>Host distribution (B)</t>
  </si>
  <si>
    <t>A*B</t>
  </si>
  <si>
    <t>2.5th percentile</t>
  </si>
  <si>
    <t>25th percentile</t>
  </si>
  <si>
    <t>50th percentile</t>
  </si>
  <si>
    <t>75th percentile</t>
  </si>
  <si>
    <t>97.5th percentile</t>
  </si>
  <si>
    <t>Yield loss [%]</t>
  </si>
  <si>
    <t>Quality loss [%]</t>
  </si>
  <si>
    <t>EKE results</t>
  </si>
  <si>
    <t>(name)</t>
  </si>
  <si>
    <t>(type, ref)</t>
  </si>
  <si>
    <t>(type, ref, evt. Missing)</t>
  </si>
  <si>
    <t>NUTS0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</si>
  <si>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</si>
  <si>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</si>
  <si>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</si>
  <si>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</si>
  <si>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</si>
  <si>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</si>
  <si>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</si>
  <si>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</si>
  <si>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</si>
  <si>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</si>
  <si>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</si>
  <si>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</si>
  <si>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</si>
  <si>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</si>
  <si>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</si>
  <si>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</si>
  <si>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</si>
  <si>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</si>
  <si>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</si>
  <si>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</si>
  <si>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</si>
  <si>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</si>
  <si>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</si>
  <si>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</si>
  <si>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</si>
  <si>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</si>
  <si>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</si>
  <si>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UK</t>
  </si>
  <si>
    <t>NUTS1</t>
  </si>
  <si>
    <t>BE1</t>
  </si>
  <si>
    <t>BE2</t>
  </si>
  <si>
    <t>BE3</t>
  </si>
  <si>
    <t>BG3</t>
  </si>
  <si>
    <t>BG4</t>
  </si>
  <si>
    <t>CZ0</t>
  </si>
  <si>
    <t>DK0</t>
  </si>
  <si>
    <t>DE1</t>
  </si>
  <si>
    <t>DE2</t>
  </si>
  <si>
    <t>DE3</t>
  </si>
  <si>
    <t>DE4</t>
  </si>
  <si>
    <t>DE5</t>
  </si>
  <si>
    <t>DE6</t>
  </si>
  <si>
    <t>DE7</t>
  </si>
  <si>
    <t>DE8</t>
  </si>
  <si>
    <t>DE9</t>
  </si>
  <si>
    <t>DEA</t>
  </si>
  <si>
    <t>DEB</t>
  </si>
  <si>
    <t>DEC</t>
  </si>
  <si>
    <t>DED</t>
  </si>
  <si>
    <t>DEE</t>
  </si>
  <si>
    <t>DEF</t>
  </si>
  <si>
    <t>DEG</t>
  </si>
  <si>
    <t>EE0</t>
  </si>
  <si>
    <t>IE0</t>
  </si>
  <si>
    <t>EL3</t>
  </si>
  <si>
    <t>EL4</t>
  </si>
  <si>
    <t>EL5</t>
  </si>
  <si>
    <t>EL6</t>
  </si>
  <si>
    <t>ES1</t>
  </si>
  <si>
    <t>ES2</t>
  </si>
  <si>
    <t>ES3</t>
  </si>
  <si>
    <t>ES4</t>
  </si>
  <si>
    <t>ES5</t>
  </si>
  <si>
    <t>ES6</t>
  </si>
  <si>
    <t>FR1</t>
  </si>
  <si>
    <t>FR2</t>
  </si>
  <si>
    <t>FR3</t>
  </si>
  <si>
    <t>FR4</t>
  </si>
  <si>
    <t>FR5</t>
  </si>
  <si>
    <t>FR6</t>
  </si>
  <si>
    <t>FR7</t>
  </si>
  <si>
    <t>FR8</t>
  </si>
  <si>
    <t>HR0</t>
  </si>
  <si>
    <t>ITC</t>
  </si>
  <si>
    <t>ITF</t>
  </si>
  <si>
    <t>ITG</t>
  </si>
  <si>
    <t>ITH</t>
  </si>
  <si>
    <t>ITI</t>
  </si>
  <si>
    <t>CY0</t>
  </si>
  <si>
    <t>LV0</t>
  </si>
  <si>
    <t>LT0</t>
  </si>
  <si>
    <t>LU0</t>
  </si>
  <si>
    <t>HU1</t>
  </si>
  <si>
    <t>HU2</t>
  </si>
  <si>
    <t>HU3</t>
  </si>
  <si>
    <t>MT0</t>
  </si>
  <si>
    <t>NL1</t>
  </si>
  <si>
    <t>NL2</t>
  </si>
  <si>
    <t>NL3</t>
  </si>
  <si>
    <t>NL4</t>
  </si>
  <si>
    <t>AT1</t>
  </si>
  <si>
    <t>AT2</t>
  </si>
  <si>
    <t>AT3</t>
  </si>
  <si>
    <t>PL1</t>
  </si>
  <si>
    <t>PL2</t>
  </si>
  <si>
    <t>PL3</t>
  </si>
  <si>
    <t>PL4</t>
  </si>
  <si>
    <t>PL5</t>
  </si>
  <si>
    <t>PL6</t>
  </si>
  <si>
    <t>PT1</t>
  </si>
  <si>
    <t>PT2</t>
  </si>
  <si>
    <t>PT3</t>
  </si>
  <si>
    <t>RO1</t>
  </si>
  <si>
    <t>RO2</t>
  </si>
  <si>
    <t>RO3</t>
  </si>
  <si>
    <t>RO4</t>
  </si>
  <si>
    <t>SI0</t>
  </si>
  <si>
    <t>SK0</t>
  </si>
  <si>
    <t>FI1</t>
  </si>
  <si>
    <t>FI2</t>
  </si>
  <si>
    <t>SE1</t>
  </si>
  <si>
    <t>SE2</t>
  </si>
  <si>
    <t>SE3</t>
  </si>
  <si>
    <t>UKC</t>
  </si>
  <si>
    <t>UKD</t>
  </si>
  <si>
    <t>UKE</t>
  </si>
  <si>
    <t>UKF</t>
  </si>
  <si>
    <t>UKG</t>
  </si>
  <si>
    <t>UKH</t>
  </si>
  <si>
    <t>UKI</t>
  </si>
  <si>
    <t>UKJ</t>
  </si>
  <si>
    <t>UKK</t>
  </si>
  <si>
    <t>UKL</t>
  </si>
  <si>
    <t>UKM</t>
  </si>
  <si>
    <t>UKN</t>
  </si>
  <si>
    <t>NUTS2</t>
  </si>
  <si>
    <t>AT11</t>
  </si>
  <si>
    <t>AT12</t>
  </si>
  <si>
    <t>AT13</t>
  </si>
  <si>
    <t>AT21</t>
  </si>
  <si>
    <t>AT22</t>
  </si>
  <si>
    <t>AT31</t>
  </si>
  <si>
    <t>AT32</t>
  </si>
  <si>
    <t>AT33</t>
  </si>
  <si>
    <t>AT34</t>
  </si>
  <si>
    <t>BE10</t>
  </si>
  <si>
    <t>BE21</t>
  </si>
  <si>
    <t>BE22</t>
  </si>
  <si>
    <t>BE23</t>
  </si>
  <si>
    <t>BE24</t>
  </si>
  <si>
    <t>BE25</t>
  </si>
  <si>
    <t>BE31</t>
  </si>
  <si>
    <t>BE32</t>
  </si>
  <si>
    <t>BE33</t>
  </si>
  <si>
    <t>BE34</t>
  </si>
  <si>
    <t>BE35</t>
  </si>
  <si>
    <t>BG31</t>
  </si>
  <si>
    <t>BG32</t>
  </si>
  <si>
    <t>BG33</t>
  </si>
  <si>
    <t>BG34</t>
  </si>
  <si>
    <t>BG41</t>
  </si>
  <si>
    <t>BG42</t>
  </si>
  <si>
    <t>CY00</t>
  </si>
  <si>
    <t>CZ01</t>
  </si>
  <si>
    <t>CZ02</t>
  </si>
  <si>
    <t>CZ03</t>
  </si>
  <si>
    <t>CZ04</t>
  </si>
  <si>
    <t>CZ05</t>
  </si>
  <si>
    <t>CZ06</t>
  </si>
  <si>
    <t>CZ07</t>
  </si>
  <si>
    <t>CZ08</t>
  </si>
  <si>
    <t>DE11</t>
  </si>
  <si>
    <t>DE12</t>
  </si>
  <si>
    <t>DE13</t>
  </si>
  <si>
    <t>DE14</t>
  </si>
  <si>
    <t>DE21</t>
  </si>
  <si>
    <t>DE22</t>
  </si>
  <si>
    <t>DE23</t>
  </si>
  <si>
    <t>DE24</t>
  </si>
  <si>
    <t>DE25</t>
  </si>
  <si>
    <t>DE26</t>
  </si>
  <si>
    <t>DE27</t>
  </si>
  <si>
    <t>DE30</t>
  </si>
  <si>
    <t>DE40</t>
  </si>
  <si>
    <t>DE50</t>
  </si>
  <si>
    <t>DE60</t>
  </si>
  <si>
    <t>DE71</t>
  </si>
  <si>
    <t>DE72</t>
  </si>
  <si>
    <t>DE73</t>
  </si>
  <si>
    <t>DE80</t>
  </si>
  <si>
    <t>DE91</t>
  </si>
  <si>
    <t>DE92</t>
  </si>
  <si>
    <t>DE93</t>
  </si>
  <si>
    <t>DE94</t>
  </si>
  <si>
    <t>DEA1</t>
  </si>
  <si>
    <t>DEA2</t>
  </si>
  <si>
    <t>DEA3</t>
  </si>
  <si>
    <t>DEA4</t>
  </si>
  <si>
    <t>DEA5</t>
  </si>
  <si>
    <t>DEB1</t>
  </si>
  <si>
    <t>DEB2</t>
  </si>
  <si>
    <t>DEB3</t>
  </si>
  <si>
    <t>DEC0</t>
  </si>
  <si>
    <t>DED2</t>
  </si>
  <si>
    <t>DED4</t>
  </si>
  <si>
    <t>DED5</t>
  </si>
  <si>
    <t>DEE0</t>
  </si>
  <si>
    <t>DEF0</t>
  </si>
  <si>
    <t>DEG0</t>
  </si>
  <si>
    <t>DK01</t>
  </si>
  <si>
    <t>DK02</t>
  </si>
  <si>
    <t>DK03</t>
  </si>
  <si>
    <t>DK04</t>
  </si>
  <si>
    <t>DK05</t>
  </si>
  <si>
    <t>EE00</t>
  </si>
  <si>
    <t>EL30</t>
  </si>
  <si>
    <t>EL41</t>
  </si>
  <si>
    <t>EL42</t>
  </si>
  <si>
    <t>EL43</t>
  </si>
  <si>
    <t>EL51</t>
  </si>
  <si>
    <t>EL52</t>
  </si>
  <si>
    <t>EL53</t>
  </si>
  <si>
    <t>EL54</t>
  </si>
  <si>
    <t>EL61</t>
  </si>
  <si>
    <t>EL62</t>
  </si>
  <si>
    <t>EL63</t>
  </si>
  <si>
    <t>EL64</t>
  </si>
  <si>
    <t>EL65</t>
  </si>
  <si>
    <t>ES11</t>
  </si>
  <si>
    <t>ES12</t>
  </si>
  <si>
    <t>ES13</t>
  </si>
  <si>
    <t>ES21</t>
  </si>
  <si>
    <t>ES22</t>
  </si>
  <si>
    <t>ES23</t>
  </si>
  <si>
    <t>ES24</t>
  </si>
  <si>
    <t>ES30</t>
  </si>
  <si>
    <t>ES41</t>
  </si>
  <si>
    <t>ES42</t>
  </si>
  <si>
    <t>ES43</t>
  </si>
  <si>
    <t>ES51</t>
  </si>
  <si>
    <t>ES52</t>
  </si>
  <si>
    <t>ES53</t>
  </si>
  <si>
    <t>ES61</t>
  </si>
  <si>
    <t>ES62</t>
  </si>
  <si>
    <t>ES63</t>
  </si>
  <si>
    <t>ES64</t>
  </si>
  <si>
    <t>FI19</t>
  </si>
  <si>
    <t>FI1B</t>
  </si>
  <si>
    <t>FI1C</t>
  </si>
  <si>
    <t>FI1D</t>
  </si>
  <si>
    <t>FI20</t>
  </si>
  <si>
    <t>FR10</t>
  </si>
  <si>
    <t>FR21</t>
  </si>
  <si>
    <t>FR22</t>
  </si>
  <si>
    <t>FR23</t>
  </si>
  <si>
    <t>FR24</t>
  </si>
  <si>
    <t>FR25</t>
  </si>
  <si>
    <t>FR26</t>
  </si>
  <si>
    <t>FR30</t>
  </si>
  <si>
    <t>FR41</t>
  </si>
  <si>
    <t>FR42</t>
  </si>
  <si>
    <t>FR43</t>
  </si>
  <si>
    <t>FR51</t>
  </si>
  <si>
    <t>FR52</t>
  </si>
  <si>
    <t>FR53</t>
  </si>
  <si>
    <t>FR61</t>
  </si>
  <si>
    <t>FR62</t>
  </si>
  <si>
    <t>FR63</t>
  </si>
  <si>
    <t>FR71</t>
  </si>
  <si>
    <t>FR72</t>
  </si>
  <si>
    <t>FR81</t>
  </si>
  <si>
    <t>FR82</t>
  </si>
  <si>
    <t>FR83</t>
  </si>
  <si>
    <t>HR03</t>
  </si>
  <si>
    <t>HR04</t>
  </si>
  <si>
    <t>HU10</t>
  </si>
  <si>
    <t>HU21</t>
  </si>
  <si>
    <t>HU22</t>
  </si>
  <si>
    <t>HU23</t>
  </si>
  <si>
    <t>HU31</t>
  </si>
  <si>
    <t>HU32</t>
  </si>
  <si>
    <t>HU33</t>
  </si>
  <si>
    <t>IE01</t>
  </si>
  <si>
    <t>IE02</t>
  </si>
  <si>
    <t>ITC1</t>
  </si>
  <si>
    <t>ITC2</t>
  </si>
  <si>
    <t>ITC3</t>
  </si>
  <si>
    <t>ITC4</t>
  </si>
  <si>
    <t>ITF1</t>
  </si>
  <si>
    <t>ITF2</t>
  </si>
  <si>
    <t>ITF3</t>
  </si>
  <si>
    <t>ITF4</t>
  </si>
  <si>
    <t>ITF5</t>
  </si>
  <si>
    <t>ITF6</t>
  </si>
  <si>
    <t>ITG1</t>
  </si>
  <si>
    <t>ITG2</t>
  </si>
  <si>
    <t>ITH1</t>
  </si>
  <si>
    <t>ITH2</t>
  </si>
  <si>
    <t>ITH3</t>
  </si>
  <si>
    <t>ITH4</t>
  </si>
  <si>
    <t>ITH5</t>
  </si>
  <si>
    <t>ITI1</t>
  </si>
  <si>
    <t>ITI2</t>
  </si>
  <si>
    <t>ITI3</t>
  </si>
  <si>
    <t>ITI4</t>
  </si>
  <si>
    <t>LT00</t>
  </si>
  <si>
    <t>LU00</t>
  </si>
  <si>
    <t>LV00</t>
  </si>
  <si>
    <t>MT00</t>
  </si>
  <si>
    <t>NL11</t>
  </si>
  <si>
    <t>NL12</t>
  </si>
  <si>
    <t>NL13</t>
  </si>
  <si>
    <t>NL21</t>
  </si>
  <si>
    <t>NL22</t>
  </si>
  <si>
    <t>NL23</t>
  </si>
  <si>
    <t>NL31</t>
  </si>
  <si>
    <t>NL32</t>
  </si>
  <si>
    <t>NL33</t>
  </si>
  <si>
    <t>NL34</t>
  </si>
  <si>
    <t>NL41</t>
  </si>
  <si>
    <t>NL42</t>
  </si>
  <si>
    <t>PL11</t>
  </si>
  <si>
    <t>PL12</t>
  </si>
  <si>
    <t>PL21</t>
  </si>
  <si>
    <t>PL22</t>
  </si>
  <si>
    <t>PL31</t>
  </si>
  <si>
    <t>PL32</t>
  </si>
  <si>
    <t>PL33</t>
  </si>
  <si>
    <t>PL34</t>
  </si>
  <si>
    <t>PL41</t>
  </si>
  <si>
    <t>PL42</t>
  </si>
  <si>
    <t>PL43</t>
  </si>
  <si>
    <t>PL51</t>
  </si>
  <si>
    <t>PL52</t>
  </si>
  <si>
    <t>PL61</t>
  </si>
  <si>
    <t>PL62</t>
  </si>
  <si>
    <t>PL63</t>
  </si>
  <si>
    <t>PT11</t>
  </si>
  <si>
    <t>PT15</t>
  </si>
  <si>
    <t>PT16</t>
  </si>
  <si>
    <t>PT17</t>
  </si>
  <si>
    <t>PT18</t>
  </si>
  <si>
    <t>RO11</t>
  </si>
  <si>
    <t>RO12</t>
  </si>
  <si>
    <t>RO21</t>
  </si>
  <si>
    <t>RO22</t>
  </si>
  <si>
    <t>RO31</t>
  </si>
  <si>
    <t>RO32</t>
  </si>
  <si>
    <t>RO41</t>
  </si>
  <si>
    <t>RO42</t>
  </si>
  <si>
    <t>SE11</t>
  </si>
  <si>
    <t>SE12</t>
  </si>
  <si>
    <t>SE21</t>
  </si>
  <si>
    <t>SE22</t>
  </si>
  <si>
    <t>SE23</t>
  </si>
  <si>
    <t>SE31</t>
  </si>
  <si>
    <t>SE32</t>
  </si>
  <si>
    <t>SE33</t>
  </si>
  <si>
    <t>SI03</t>
  </si>
  <si>
    <t>SI04</t>
  </si>
  <si>
    <t>SK01</t>
  </si>
  <si>
    <t>SK02</t>
  </si>
  <si>
    <t>SK03</t>
  </si>
  <si>
    <t>SK04</t>
  </si>
  <si>
    <t>UKC1</t>
  </si>
  <si>
    <t>UKC2</t>
  </si>
  <si>
    <t>UKD1</t>
  </si>
  <si>
    <t>UKD3</t>
  </si>
  <si>
    <t>UKD4</t>
  </si>
  <si>
    <t>UKD6</t>
  </si>
  <si>
    <t>UKD7</t>
  </si>
  <si>
    <t>UKE1</t>
  </si>
  <si>
    <t>UKE2</t>
  </si>
  <si>
    <t>UKE3</t>
  </si>
  <si>
    <t>UKE4</t>
  </si>
  <si>
    <t>UKF1</t>
  </si>
  <si>
    <t>UKF2</t>
  </si>
  <si>
    <t>UKF3</t>
  </si>
  <si>
    <t>UKG1</t>
  </si>
  <si>
    <t>UKG2</t>
  </si>
  <si>
    <t>UKG3</t>
  </si>
  <si>
    <t>UKH1</t>
  </si>
  <si>
    <t>UKH2</t>
  </si>
  <si>
    <t>UKH3</t>
  </si>
  <si>
    <t>UKI3</t>
  </si>
  <si>
    <t>UKI4</t>
  </si>
  <si>
    <t>UKI5</t>
  </si>
  <si>
    <t>UKI6</t>
  </si>
  <si>
    <t>UKI7</t>
  </si>
  <si>
    <t>UKJ1</t>
  </si>
  <si>
    <t>UKJ2</t>
  </si>
  <si>
    <t>UKJ3</t>
  </si>
  <si>
    <t>UKJ4</t>
  </si>
  <si>
    <t>UKK1</t>
  </si>
  <si>
    <t>UKK2</t>
  </si>
  <si>
    <t>UKK3</t>
  </si>
  <si>
    <t>UKK4</t>
  </si>
  <si>
    <t>UKL1</t>
  </si>
  <si>
    <t>UKL2</t>
  </si>
  <si>
    <t>UKM2</t>
  </si>
  <si>
    <t>UKM3</t>
  </si>
  <si>
    <t>UKM5</t>
  </si>
  <si>
    <t>UKM6</t>
  </si>
  <si>
    <t>UKN0</t>
  </si>
  <si>
    <t>not modelled</t>
  </si>
  <si>
    <t>Proportion</t>
  </si>
  <si>
    <t>PT20</t>
  </si>
  <si>
    <t>PT30</t>
  </si>
  <si>
    <t>Calculated</t>
  </si>
  <si>
    <t>missing</t>
  </si>
  <si>
    <t>Spread rate</t>
  </si>
  <si>
    <t>[m/year]</t>
  </si>
  <si>
    <t>97.5 th percentile</t>
  </si>
  <si>
    <t>[months]</t>
  </si>
  <si>
    <t>Description of the control measures needed</t>
  </si>
  <si>
    <t>Effective control measures are not available/feasible in the EU</t>
  </si>
  <si>
    <t>PPPs applied against other pests in the risk assessment area are effective also against the given pest, with no need toincrease the amount of treatments</t>
  </si>
  <si>
    <t>PPPs applied against other pests in the risk assessment area are effective also against the given pest, only if the amount of treatments is increased</t>
  </si>
  <si>
    <t xml:space="preserve">A high increase in the amount of treatment is not sufficient to control the pest: only integrated strategies combining different tactics can be envisaged </t>
  </si>
  <si>
    <r>
      <t>Vitis</t>
    </r>
    <r>
      <rPr>
        <sz val="11"/>
        <color theme="1"/>
        <rFont val="Calibri"/>
        <family val="2"/>
        <scheme val="minor"/>
      </rPr>
      <t xml:space="preserve"> spp.</t>
    </r>
  </si>
  <si>
    <t>Alnus spp.</t>
  </si>
  <si>
    <t>Ailanthus altissima</t>
  </si>
  <si>
    <t>Clematis vitalba</t>
  </si>
  <si>
    <t>continent</t>
  </si>
  <si>
    <t>country</t>
  </si>
  <si>
    <t>state</t>
  </si>
  <si>
    <t>country code</t>
  </si>
  <si>
    <t>state code</t>
  </si>
  <si>
    <t>Status</t>
  </si>
  <si>
    <t>Europe</t>
  </si>
  <si>
    <t>Austria</t>
  </si>
  <si>
    <t>Present, few occurrences</t>
  </si>
  <si>
    <t>Croatia</t>
  </si>
  <si>
    <t>Present, restricted distribution</t>
  </si>
  <si>
    <t>France</t>
  </si>
  <si>
    <t>Corse</t>
  </si>
  <si>
    <t>cc</t>
  </si>
  <si>
    <t>Present, no details</t>
  </si>
  <si>
    <t>Hungary</t>
  </si>
  <si>
    <t>Italy</t>
  </si>
  <si>
    <t>Portugal</t>
  </si>
  <si>
    <t>Serbia</t>
  </si>
  <si>
    <t>RS</t>
  </si>
  <si>
    <t>Slovenia</t>
  </si>
  <si>
    <t>Spain</t>
  </si>
  <si>
    <t>Switzerland</t>
  </si>
  <si>
    <t>CH</t>
  </si>
  <si>
    <t>nomcontinent</t>
  </si>
  <si>
    <t>qlistlabel</t>
  </si>
  <si>
    <t>yr_add</t>
  </si>
  <si>
    <t>America</t>
  </si>
  <si>
    <t>Argentina</t>
  </si>
  <si>
    <t>A1 list</t>
  </si>
  <si>
    <t>Brazil</t>
  </si>
  <si>
    <t>Canada</t>
  </si>
  <si>
    <t>Chile</t>
  </si>
  <si>
    <t>Paraguay</t>
  </si>
  <si>
    <t>United States of America</t>
  </si>
  <si>
    <t>Quarantine pest</t>
  </si>
  <si>
    <t>Uruguay</t>
  </si>
  <si>
    <t>Asia</t>
  </si>
  <si>
    <t>Bahrain</t>
  </si>
  <si>
    <t>Israel</t>
  </si>
  <si>
    <t>Jordan</t>
  </si>
  <si>
    <t>Kazakhstan</t>
  </si>
  <si>
    <t>Uzbekistan</t>
  </si>
  <si>
    <t>Moldova</t>
  </si>
  <si>
    <t>Russia</t>
  </si>
  <si>
    <t>Turkey</t>
  </si>
  <si>
    <t>production area (2010-2017)</t>
  </si>
  <si>
    <t>Genus</t>
  </si>
  <si>
    <t>CLEMATIS</t>
  </si>
  <si>
    <t>VITALBA</t>
  </si>
  <si>
    <t>VITIS</t>
  </si>
  <si>
    <t/>
  </si>
  <si>
    <t>VINIFERA</t>
  </si>
  <si>
    <t>CLEMATIS VITALBA</t>
  </si>
  <si>
    <t>VITIS VINIFERA L. SUBSP. SYLVESTRIS</t>
  </si>
  <si>
    <t>VITIS VINIFERA L. SUBSP. SYLVESTRIS (C. C. GMEL.) HEGI</t>
  </si>
  <si>
    <t>VITIS VINIFERA L. SUBSP. SYLVESTRIS (GMELIN) HEGI</t>
  </si>
  <si>
    <t>VITIS VINIFERA SPP. SYLVESTRIS</t>
  </si>
  <si>
    <t>VITIS VINIFERA SSP. SYLVESTRIS</t>
  </si>
  <si>
    <t>VITIS VINIFERA SUB. SYLVESTRIS</t>
  </si>
  <si>
    <t>VITIS VINIFERA SUBSP. SYLVESTRIS</t>
  </si>
  <si>
    <t>VITIS SYLVESTRIS</t>
  </si>
  <si>
    <t>VITIS SYLVESTRIS L. SUSP. SYLVESTRIS</t>
  </si>
  <si>
    <t>VITIS VINFERA SSP SYLVESTRIS</t>
  </si>
  <si>
    <t>VITIS VINIFERA</t>
  </si>
  <si>
    <t>Total area in Ha of Natura 2000 with at least 1 host</t>
  </si>
  <si>
    <t>Total area in Ha of Natura 2000 impacted by pest</t>
  </si>
  <si>
    <t>Percentage of area impacted by pest</t>
  </si>
  <si>
    <t>Number of Natura 2000 sites with at least 1 host</t>
  </si>
  <si>
    <t>Number of Natura 2000 sites impacted by pest</t>
  </si>
  <si>
    <t>Not applicable</t>
  </si>
  <si>
    <t>Mycotoxins</t>
  </si>
  <si>
    <t>Vectoring capacity</t>
  </si>
  <si>
    <t>EPPO Global Database</t>
  </si>
  <si>
    <t>Final EKE list</t>
  </si>
  <si>
    <t>Grape</t>
  </si>
  <si>
    <t>PPPs indicator</t>
  </si>
  <si>
    <t>Access 26.03.2019</t>
  </si>
  <si>
    <t>Species epithet</t>
  </si>
  <si>
    <t>Time to detection</t>
  </si>
  <si>
    <t>Additional information:</t>
  </si>
  <si>
    <t>This document is one of the 28 Datasheets produced by the EFSA Working Group on EU Priority Pests under task 3 of the mandate M-2017-0136.</t>
  </si>
  <si>
    <t xml:space="preserve">This Datasheet is supported by the corresponding Pest Report published together on Zenodo and applies the methodology described in the Methodology Report published on the EFSA Journal (EFSA, 2019). </t>
  </si>
  <si>
    <t>All green coloured cells are editable</t>
  </si>
  <si>
    <t>References:</t>
  </si>
  <si>
    <t>Open-access repository developed under the European OpenAIRE program and operated by CERN (https://about.zenodo.org/)</t>
  </si>
  <si>
    <t>EFSA (European Food Safety Authority), Baker R, Gilioli G, Behring C, Candiani D, Gogin A, Kaluski T, Kinkar M, Mosbach-Schulz O, Neri FM, Siligato R, Stancanelli G and Tramontini S, 2019a. Scientific report on the methodology applied by EFSA to provide a quantitative assessment of pest-related criteria required to rank candidate priority pests as defined by Regulation (EU) 2016/2031. EFSA Journal 2019;17(5):5731, 64 pp. https://doi.org/10.2903/j.efsa.2019.5731</t>
  </si>
  <si>
    <t>Grapevine Flavescence dorée phytoplasma</t>
  </si>
  <si>
    <t xml:space="preserve">Grapevine Flavescence dorée phytoplasma- Pest Datasheet to support ranking of EU candidate priority pests </t>
  </si>
  <si>
    <t>10.5281/zenodo.2789594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</si>
</sst>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_i"/>
  </numFmts>
  <fonts count="1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1"/>
      <name val="Arial"/>
      <family val="2"/>
    </font>
    <font>
      <sz val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0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0" fontId="10" fillId="0" borderId="0"/>
    <xf numFmtId="164" fontId="12" fillId="0" borderId="0" applyFill="0" applyBorder="0" applyProtection="0">
      <alignment horizontal="right"/>
    </xf>
  </cellStyleXfs>
  <cellXfs count="50">
    <xf numFmtId="0" fontId="0" fillId="0" borderId="0" xfId="0"/>
    <xf numFmtId="2" fontId="0" fillId="2" borderId="3" xfId="0" applyNumberFormat="1" applyFill="1" applyBorder="1" applyProtection="1">
      <protection locked="0"/>
    </xf>
    <xf numFmtId="2" fontId="0" fillId="0" borderId="0" xfId="0" applyNumberFormat="1"/>
    <xf numFmtId="0" fontId="0" fillId="2" borderId="3" xfId="0" applyFill="1" applyBorder="1" applyProtection="1">
      <protection locked="0"/>
    </xf>
    <xf numFmtId="49" fontId="0" fillId="2" borderId="3" xfId="0" applyNumberFormat="1" applyFill="1" applyBorder="1" applyProtection="1">
      <protection locked="0"/>
    </xf>
    <xf numFmtId="0" fontId="0" fillId="3" borderId="0" xfId="0" applyFill="1"/>
    <xf numFmtId="0" fontId="0" fillId="3" borderId="1" xfId="0" applyFill="1" applyBorder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wrapText="1"/>
    </xf>
    <xf numFmtId="0" fontId="1" fillId="0" borderId="0" xfId="0" applyFont="1" applyProtection="1"/>
    <xf numFmtId="0" fontId="0" fillId="0" borderId="0" xfId="0" applyProtection="1"/>
    <xf numFmtId="0" fontId="3" fillId="4" borderId="0" xfId="0" applyFont="1" applyFill="1" applyBorder="1" applyAlignment="1" applyProtection="1">
      <alignment horizontal="center"/>
    </xf>
    <xf numFmtId="2" fontId="3" fillId="4" borderId="0" xfId="0" applyNumberFormat="1" applyFont="1" applyFill="1" applyBorder="1" applyAlignment="1" applyProtection="1">
      <alignment horizontal="center"/>
    </xf>
    <xf numFmtId="0" fontId="0" fillId="4" borderId="0" xfId="0" applyFill="1" applyProtection="1"/>
    <xf numFmtId="0" fontId="0" fillId="0" borderId="0" xfId="0" applyFill="1" applyProtection="1"/>
    <xf numFmtId="0" fontId="0" fillId="4" borderId="0" xfId="0" applyFill="1" applyBorder="1" applyAlignment="1" applyProtection="1">
      <alignment horizontal="left" textRotation="90" wrapText="1"/>
    </xf>
    <xf numFmtId="2" fontId="0" fillId="4" borderId="0" xfId="0" applyNumberFormat="1" applyFill="1" applyBorder="1" applyAlignment="1" applyProtection="1">
      <alignment horizontal="left" textRotation="90" wrapText="1"/>
    </xf>
    <xf numFmtId="2" fontId="0" fillId="4" borderId="0" xfId="0" applyNumberFormat="1" applyFill="1" applyProtection="1"/>
    <xf numFmtId="2" fontId="0" fillId="0" borderId="3" xfId="0" applyNumberFormat="1" applyFill="1" applyBorder="1" applyProtection="1"/>
    <xf numFmtId="0" fontId="2" fillId="4" borderId="0" xfId="0" applyFont="1" applyFill="1" applyProtection="1"/>
    <xf numFmtId="0" fontId="0" fillId="5" borderId="0" xfId="0" applyFill="1" applyProtection="1"/>
    <xf numFmtId="0" fontId="0" fillId="5" borderId="3" xfId="0" applyFill="1" applyBorder="1" applyProtection="1"/>
    <xf numFmtId="2" fontId="0" fillId="0" borderId="3" xfId="0" applyNumberFormat="1" applyBorder="1" applyProtection="1"/>
    <xf numFmtId="0" fontId="0" fillId="0" borderId="3" xfId="0" applyFill="1" applyBorder="1" applyProtection="1"/>
    <xf numFmtId="2" fontId="0" fillId="0" borderId="0" xfId="0" applyNumberFormat="1" applyProtection="1"/>
    <xf numFmtId="0" fontId="4" fillId="6" borderId="0" xfId="0" applyFont="1" applyFill="1" applyProtection="1"/>
    <xf numFmtId="0" fontId="4" fillId="6" borderId="3" xfId="0" applyFont="1" applyFill="1" applyBorder="1" applyProtection="1"/>
    <xf numFmtId="0" fontId="5" fillId="6" borderId="3" xfId="0" applyFont="1" applyFill="1" applyBorder="1" applyAlignment="1" applyProtection="1">
      <alignment vertical="top" wrapText="1"/>
    </xf>
    <xf numFmtId="0" fontId="5" fillId="6" borderId="0" xfId="0" applyFont="1" applyFill="1" applyAlignment="1" applyProtection="1">
      <alignment vertical="top" wrapText="1"/>
    </xf>
    <xf numFmtId="0" fontId="4" fillId="6" borderId="0" xfId="0" applyFont="1" applyFill="1" applyBorder="1" applyProtection="1"/>
    <xf numFmtId="0" fontId="0" fillId="7" borderId="0" xfId="0" applyFill="1" applyProtection="1"/>
    <xf numFmtId="49" fontId="0" fillId="7" borderId="0" xfId="0" applyNumberFormat="1" applyFill="1" applyProtection="1"/>
    <xf numFmtId="0" fontId="0" fillId="8" borderId="0" xfId="0" applyFill="1" applyProtection="1"/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Protection="1"/>
    <xf numFmtId="0" fontId="0" fillId="0" borderId="0" xfId="0" applyFont="1" applyAlignment="1" applyProtection="1">
      <alignment horizontal="left" vertical="center" wrapText="1"/>
    </xf>
    <xf numFmtId="0" fontId="0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wrapText="1"/>
    </xf>
    <xf numFmtId="0" fontId="0" fillId="0" borderId="0" xfId="0" applyAlignment="1" applyProtection="1">
      <alignment vertical="center" wrapText="1"/>
    </xf>
    <xf numFmtId="0" fontId="0" fillId="2" borderId="3" xfId="0" applyFill="1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left" textRotation="90" wrapText="1"/>
    </xf>
    <xf numFmtId="2" fontId="3" fillId="3" borderId="2" xfId="0" applyNumberFormat="1" applyFont="1" applyFill="1" applyBorder="1" applyAlignment="1" applyProtection="1">
      <alignment horizontal="center"/>
    </xf>
    <xf numFmtId="2" fontId="3" fillId="3" borderId="0" xfId="0" applyNumberFormat="1" applyFont="1" applyFill="1" applyBorder="1" applyAlignment="1" applyProtection="1">
      <alignment horizontal="center"/>
    </xf>
    <xf numFmtId="2" fontId="3" fillId="3" borderId="1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</cellXfs>
  <cellStyles count="7">
    <cellStyle name="Comma 2" xfId="1"/>
    <cellStyle name="Normal" xfId="0" builtinId="0"/>
    <cellStyle name="Normal 2" xfId="2"/>
    <cellStyle name="Normal 2 2" xfId="3"/>
    <cellStyle name="Normal 3" xfId="4"/>
    <cellStyle name="Normal 4" xfId="5"/>
    <cellStyle name="NumberCellStyle" xfId="6"/>
  </cellStyles>
  <dxfs count="0"/>
  <tableStyles count="0" defaultTableStyle="TableStyleMedium2" defaultPivotStyle="PivotStyleLight16"/>
  <colors>
    <mruColors>
      <color rgb="FFCCFF66"/>
      <color rgb="FFFFFF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RowHeight="15" x14ac:dyDescent="0.25"/>
  <cols>
    <col min="1" max="1" width="80.7109375" style="40" customWidth="1"/>
    <col min="2" max="16384" width="9.140625" style="15"/>
  </cols>
  <sheetData>
    <row r="1" spans="1:1" s="39" customFormat="1" ht="30" x14ac:dyDescent="0.25">
      <c r="A1" s="38" t="s">
        <v>521</v>
      </c>
    </row>
    <row r="2" spans="1:1" s="39" customFormat="1" x14ac:dyDescent="0.25">
      <c r="A2" s="40" t="s">
        <v>522</v>
      </c>
    </row>
    <row r="4" spans="1:1" x14ac:dyDescent="0.25">
      <c r="A4" s="38" t="s">
        <v>513</v>
      </c>
    </row>
    <row r="5" spans="1:1" ht="30" x14ac:dyDescent="0.25">
      <c r="A5" s="40" t="s">
        <v>514</v>
      </c>
    </row>
    <row r="6" spans="1:1" ht="45" x14ac:dyDescent="0.25">
      <c r="A6" s="40" t="s">
        <v>515</v>
      </c>
    </row>
    <row r="7" spans="1:1" x14ac:dyDescent="0.25">
      <c r="A7" s="41" t="s">
        <v>516</v>
      </c>
    </row>
    <row r="9" spans="1:1" x14ac:dyDescent="0.25">
      <c r="A9" s="38" t="s">
        <v>517</v>
      </c>
    </row>
    <row r="10" spans="1:1" ht="30" x14ac:dyDescent="0.25">
      <c r="A10" s="42" t="s">
        <v>518</v>
      </c>
    </row>
    <row r="11" spans="1:1" ht="90" x14ac:dyDescent="0.25">
      <c r="A11" s="43" t="s">
        <v>519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ColWidth="11.42578125" defaultRowHeight="15" x14ac:dyDescent="0.25"/>
  <cols>
    <col min="1" max="1" width="20" customWidth="1"/>
    <col min="2" max="2" width="14" bestFit="1" customWidth="1"/>
  </cols>
  <sheetData>
    <row r="1" spans="1:2" x14ac:dyDescent="0.2">
      <c r="A1" t="s">
        <v>504</v>
      </c>
      <c r="B1" t="s">
        <v>503</v>
      </c>
    </row>
    <row r="2" spans="1:2" x14ac:dyDescent="0.25">
      <c r="A2" t="s">
        <v>505</v>
      </c>
      <c r="B2" t="s">
        <v>503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5"/>
  <sheetViews>
    <sheetView zoomScale="80" zoomScaleNormal="80" workbookViewId="0">
      <pane ySplit="7" topLeftCell="A8" activePane="bottomLeft" state="frozen"/>
      <selection pane="bottomLeft"/>
    </sheetView>
  </sheetViews>
  <sheetFormatPr defaultColWidth="8.85546875" defaultRowHeight="15" x14ac:dyDescent="0.25"/>
  <cols>
    <col min="1" max="2" width="10.7109375" style="15" customWidth="1"/>
    <col min="3" max="5" width="20.7109375" style="15" customWidth="1"/>
    <col min="6" max="6" width="20.42578125" style="15" customWidth="1"/>
    <col min="7" max="7" width="20.7109375" style="15" customWidth="1"/>
    <col min="8" max="8" width="4.42578125" style="18" customWidth="1"/>
    <col min="9" max="13" width="10.7109375" style="29" customWidth="1"/>
    <col min="14" max="14" width="4.42578125" style="22" customWidth="1"/>
    <col min="15" max="19" width="10.7109375" style="29" customWidth="1"/>
    <col min="20" max="20" width="9.140625" style="18"/>
    <col min="21" max="16384" width="8.85546875" style="15"/>
  </cols>
  <sheetData>
    <row r="1" spans="1:19" ht="18.95" x14ac:dyDescent="0.25">
      <c r="A1" s="14" t="s">
        <v>0</v>
      </c>
      <c r="B1" s="14"/>
      <c r="H1" s="16"/>
      <c r="I1" s="46" t="s">
        <v>13</v>
      </c>
      <c r="J1" s="47"/>
      <c r="K1" s="47"/>
      <c r="L1" s="47"/>
      <c r="M1" s="48"/>
      <c r="N1" s="17"/>
      <c r="O1" s="47" t="s">
        <v>14</v>
      </c>
      <c r="P1" s="47"/>
      <c r="Q1" s="47"/>
      <c r="R1" s="47"/>
      <c r="S1" s="47"/>
    </row>
    <row r="2" spans="1:19" x14ac:dyDescent="0.25">
      <c r="A2" s="15" t="s">
        <v>1</v>
      </c>
      <c r="C2" s="19"/>
      <c r="D2" s="19" t="s">
        <v>16</v>
      </c>
      <c r="F2" s="44" t="s">
        <v>520</v>
      </c>
      <c r="G2" s="44"/>
      <c r="H2" s="20"/>
      <c r="I2" s="45" t="s">
        <v>8</v>
      </c>
      <c r="J2" s="45" t="s">
        <v>9</v>
      </c>
      <c r="K2" s="45" t="s">
        <v>10</v>
      </c>
      <c r="L2" s="45" t="s">
        <v>11</v>
      </c>
      <c r="M2" s="45" t="s">
        <v>12</v>
      </c>
      <c r="N2" s="21"/>
      <c r="O2" s="45" t="s">
        <v>8</v>
      </c>
      <c r="P2" s="45" t="s">
        <v>9</v>
      </c>
      <c r="Q2" s="45" t="s">
        <v>10</v>
      </c>
      <c r="R2" s="45" t="s">
        <v>11</v>
      </c>
      <c r="S2" s="45" t="s">
        <v>12</v>
      </c>
    </row>
    <row r="3" spans="1:19" x14ac:dyDescent="0.25">
      <c r="A3" s="15" t="s">
        <v>4</v>
      </c>
      <c r="C3" s="19"/>
      <c r="D3" s="19" t="s">
        <v>17</v>
      </c>
      <c r="F3" s="44" t="s">
        <v>414</v>
      </c>
      <c r="G3" s="44"/>
      <c r="H3" s="20"/>
      <c r="I3" s="45"/>
      <c r="J3" s="45"/>
      <c r="K3" s="45"/>
      <c r="L3" s="45"/>
      <c r="M3" s="45"/>
      <c r="N3" s="21"/>
      <c r="O3" s="45"/>
      <c r="P3" s="45"/>
      <c r="Q3" s="45"/>
      <c r="R3" s="45"/>
      <c r="S3" s="45"/>
    </row>
    <row r="4" spans="1:19" x14ac:dyDescent="0.25">
      <c r="A4" s="15" t="s">
        <v>2</v>
      </c>
      <c r="C4" s="19"/>
      <c r="D4" s="19" t="s">
        <v>16</v>
      </c>
      <c r="F4" s="44" t="s">
        <v>508</v>
      </c>
      <c r="G4" s="44"/>
      <c r="H4" s="20"/>
      <c r="I4" s="45"/>
      <c r="J4" s="45"/>
      <c r="K4" s="45"/>
      <c r="L4" s="45"/>
      <c r="M4" s="45"/>
      <c r="N4" s="21"/>
      <c r="O4" s="45"/>
      <c r="P4" s="45"/>
      <c r="Q4" s="45"/>
      <c r="R4" s="45"/>
      <c r="S4" s="45"/>
    </row>
    <row r="5" spans="1:19" x14ac:dyDescent="0.25">
      <c r="A5" s="15" t="s">
        <v>3</v>
      </c>
      <c r="D5" s="19" t="s">
        <v>18</v>
      </c>
      <c r="F5" s="44" t="s">
        <v>479</v>
      </c>
      <c r="G5" s="44"/>
      <c r="H5" s="20"/>
      <c r="I5" s="45"/>
      <c r="J5" s="45"/>
      <c r="K5" s="45"/>
      <c r="L5" s="45"/>
      <c r="M5" s="45"/>
      <c r="N5" s="21"/>
      <c r="O5" s="45"/>
      <c r="P5" s="45"/>
      <c r="Q5" s="45"/>
      <c r="R5" s="45"/>
      <c r="S5" s="45"/>
    </row>
    <row r="6" spans="1:19" x14ac:dyDescent="0.2">
      <c r="A6" s="18"/>
      <c r="B6" s="18"/>
      <c r="C6" s="18"/>
      <c r="D6" s="18"/>
      <c r="E6" s="18"/>
      <c r="F6" s="18"/>
      <c r="G6" s="18"/>
      <c r="I6" s="22"/>
      <c r="J6" s="22"/>
      <c r="K6" s="22"/>
      <c r="L6" s="22"/>
      <c r="M6" s="22"/>
      <c r="O6" s="22"/>
      <c r="P6" s="22"/>
      <c r="Q6" s="22"/>
      <c r="R6" s="22"/>
      <c r="S6" s="22"/>
    </row>
    <row r="7" spans="1:19" x14ac:dyDescent="0.2">
      <c r="C7" s="15" t="s">
        <v>5</v>
      </c>
      <c r="D7" s="15" t="s">
        <v>6</v>
      </c>
      <c r="E7" s="15" t="s">
        <v>7</v>
      </c>
      <c r="F7" s="15" t="s">
        <v>415</v>
      </c>
      <c r="G7" s="15" t="s">
        <v>15</v>
      </c>
      <c r="I7" s="1">
        <v>0.8</v>
      </c>
      <c r="J7" s="1">
        <v>2.5</v>
      </c>
      <c r="K7" s="1">
        <v>4.3</v>
      </c>
      <c r="L7" s="1">
        <v>7.5</v>
      </c>
      <c r="M7" s="1">
        <v>21.9</v>
      </c>
      <c r="O7" s="23"/>
      <c r="P7" s="23"/>
      <c r="Q7" s="23"/>
      <c r="R7" s="23"/>
      <c r="S7" s="23"/>
    </row>
    <row r="8" spans="1:19" x14ac:dyDescent="0.2">
      <c r="A8" s="24" t="s">
        <v>19</v>
      </c>
      <c r="B8" s="24"/>
      <c r="C8" s="18"/>
      <c r="D8" s="18"/>
      <c r="E8" s="18"/>
      <c r="F8" s="18"/>
      <c r="G8" s="18"/>
      <c r="I8" s="22"/>
      <c r="J8" s="22"/>
      <c r="K8" s="22"/>
      <c r="L8" s="22"/>
      <c r="M8" s="22"/>
      <c r="O8" s="22"/>
      <c r="P8" s="22"/>
      <c r="Q8" s="22"/>
      <c r="R8" s="22"/>
      <c r="S8" s="22"/>
    </row>
    <row r="9" spans="1:19" x14ac:dyDescent="0.2">
      <c r="A9" s="25" t="s">
        <v>20</v>
      </c>
      <c r="B9" s="26"/>
      <c r="C9" s="23"/>
      <c r="D9" s="23">
        <f>IF(ISNUMBER(D$38),SUM(D$38:D$40),"")</f>
        <v>42085.669999999991</v>
      </c>
      <c r="E9" s="23">
        <f>IF(ISNUMBER(D$38),SUM(E$38:E$40),"")</f>
        <v>42085.669999999991</v>
      </c>
      <c r="F9" s="27">
        <f>IF(AND(ISNUMBER($D9),ISNUMBER($E9)),IF(($D9&gt;0),$E9/$D9,0),"")</f>
        <v>1</v>
      </c>
      <c r="G9" s="28" t="s">
        <v>418</v>
      </c>
      <c r="I9" s="29">
        <f>IF(ISNUMBER($F9),$F9*I$7,"")</f>
        <v>0.8</v>
      </c>
      <c r="J9" s="29">
        <f t="shared" ref="J9:M24" si="0">IF(ISNUMBER($F9),$F9*J$7,"")</f>
        <v>2.5</v>
      </c>
      <c r="K9" s="29">
        <f t="shared" si="0"/>
        <v>4.3</v>
      </c>
      <c r="L9" s="29">
        <f t="shared" si="0"/>
        <v>7.5</v>
      </c>
      <c r="M9" s="29">
        <f t="shared" si="0"/>
        <v>21.9</v>
      </c>
    </row>
    <row r="10" spans="1:19" x14ac:dyDescent="0.2">
      <c r="A10" s="25" t="s">
        <v>21</v>
      </c>
      <c r="B10" s="26"/>
      <c r="C10" s="23"/>
      <c r="D10" s="23">
        <f>IF(ISNUMBER(D$41),SUM(D$41:D$43),"")</f>
        <v>170</v>
      </c>
      <c r="E10" s="23">
        <f>IF(ISNUMBER(D$41),SUM(E$41:E$43),"")</f>
        <v>170</v>
      </c>
      <c r="F10" s="27">
        <f t="shared" ref="F10:F73" si="1">IF(AND(ISNUMBER($D10),ISNUMBER($E10)),IF(($D10&gt;0),$E10/$D10,0),"")</f>
        <v>1</v>
      </c>
      <c r="G10" s="28" t="s">
        <v>418</v>
      </c>
      <c r="I10" s="29">
        <f t="shared" ref="I10:M36" si="2">IF(ISNUMBER($F10),$F10*I$7,"")</f>
        <v>0.8</v>
      </c>
      <c r="J10" s="29">
        <f t="shared" si="0"/>
        <v>2.5</v>
      </c>
      <c r="K10" s="29">
        <f t="shared" si="0"/>
        <v>4.3</v>
      </c>
      <c r="L10" s="29">
        <f t="shared" si="0"/>
        <v>7.5</v>
      </c>
      <c r="M10" s="29">
        <f t="shared" si="0"/>
        <v>21.9</v>
      </c>
    </row>
    <row r="11" spans="1:19" x14ac:dyDescent="0.2">
      <c r="A11" s="25" t="s">
        <v>22</v>
      </c>
      <c r="B11" s="26"/>
      <c r="C11" s="23"/>
      <c r="D11" s="23">
        <f>IF(ISNUMBER(D$44),SUM(D$44:D$45),"")</f>
        <v>38712.03</v>
      </c>
      <c r="E11" s="23">
        <f>IF(ISNUMBER(D$44),SUM(E$44:E$45),"")</f>
        <v>38712.03</v>
      </c>
      <c r="F11" s="27">
        <f t="shared" si="1"/>
        <v>1</v>
      </c>
      <c r="G11" s="28" t="s">
        <v>418</v>
      </c>
      <c r="I11" s="29">
        <f t="shared" si="2"/>
        <v>0.8</v>
      </c>
      <c r="J11" s="29">
        <f t="shared" si="0"/>
        <v>2.5</v>
      </c>
      <c r="K11" s="29">
        <f t="shared" si="0"/>
        <v>4.3</v>
      </c>
      <c r="L11" s="29">
        <f t="shared" si="0"/>
        <v>7.5</v>
      </c>
      <c r="M11" s="29">
        <f t="shared" si="0"/>
        <v>21.9</v>
      </c>
    </row>
    <row r="12" spans="1:19" x14ac:dyDescent="0.2">
      <c r="A12" s="25" t="s">
        <v>23</v>
      </c>
      <c r="B12" s="26"/>
      <c r="C12" s="23"/>
      <c r="D12" s="23">
        <f>IF(ISNUMBER(D$46),SUM(D$46:D$46),"")</f>
        <v>6600</v>
      </c>
      <c r="E12" s="23">
        <f>IF(ISNUMBER(D$46),SUM(E$46:E$46),"")</f>
        <v>6600</v>
      </c>
      <c r="F12" s="27">
        <f t="shared" si="1"/>
        <v>1</v>
      </c>
      <c r="G12" s="28" t="s">
        <v>418</v>
      </c>
      <c r="I12" s="29">
        <f t="shared" si="2"/>
        <v>0.8</v>
      </c>
      <c r="J12" s="29">
        <f t="shared" si="0"/>
        <v>2.5</v>
      </c>
      <c r="K12" s="29">
        <f t="shared" si="0"/>
        <v>4.3</v>
      </c>
      <c r="L12" s="29">
        <f t="shared" si="0"/>
        <v>7.5</v>
      </c>
      <c r="M12" s="29">
        <f t="shared" si="0"/>
        <v>21.9</v>
      </c>
    </row>
    <row r="13" spans="1:19" x14ac:dyDescent="0.2">
      <c r="A13" s="25" t="s">
        <v>24</v>
      </c>
      <c r="B13" s="26"/>
      <c r="C13" s="23"/>
      <c r="D13" s="23">
        <f>IF(ISNUMBER(D$47),SUM(D$47:D$47),"")</f>
        <v>18180.72</v>
      </c>
      <c r="E13" s="23">
        <f>IF(ISNUMBER(D$47),SUM(E$47:E$47),"")</f>
        <v>18180.72</v>
      </c>
      <c r="F13" s="27">
        <f t="shared" si="1"/>
        <v>1</v>
      </c>
      <c r="G13" s="28" t="s">
        <v>418</v>
      </c>
      <c r="I13" s="29">
        <f t="shared" si="2"/>
        <v>0.8</v>
      </c>
      <c r="J13" s="29">
        <f t="shared" si="0"/>
        <v>2.5</v>
      </c>
      <c r="K13" s="29">
        <f t="shared" si="0"/>
        <v>4.3</v>
      </c>
      <c r="L13" s="29">
        <f t="shared" si="0"/>
        <v>7.5</v>
      </c>
      <c r="M13" s="29">
        <f t="shared" si="0"/>
        <v>21.9</v>
      </c>
    </row>
    <row r="14" spans="1:19" x14ac:dyDescent="0.2">
      <c r="A14" s="25" t="s">
        <v>25</v>
      </c>
      <c r="B14" s="26"/>
      <c r="C14" s="23"/>
      <c r="D14" s="23">
        <f>IF(ISNUMBER(D$48),SUM(D$48:D$63),"")</f>
        <v>102286</v>
      </c>
      <c r="E14" s="23">
        <f>IF(ISNUMBER(D$48),SUM(E$48:E$63),"")</f>
        <v>102286</v>
      </c>
      <c r="F14" s="27">
        <f t="shared" si="1"/>
        <v>1</v>
      </c>
      <c r="G14" s="28" t="s">
        <v>418</v>
      </c>
      <c r="I14" s="29">
        <f t="shared" si="2"/>
        <v>0.8</v>
      </c>
      <c r="J14" s="29">
        <f t="shared" si="0"/>
        <v>2.5</v>
      </c>
      <c r="K14" s="29">
        <f t="shared" si="0"/>
        <v>4.3</v>
      </c>
      <c r="L14" s="29">
        <f t="shared" si="0"/>
        <v>7.5</v>
      </c>
      <c r="M14" s="29">
        <f t="shared" si="0"/>
        <v>21.9</v>
      </c>
    </row>
    <row r="15" spans="1:19" x14ac:dyDescent="0.2">
      <c r="A15" s="25" t="s">
        <v>26</v>
      </c>
      <c r="B15" s="26"/>
      <c r="C15" s="23"/>
      <c r="D15" s="23">
        <f>IF(ISNUMBER(D$64),SUM(D$64:D$64),"")</f>
        <v>0</v>
      </c>
      <c r="E15" s="23">
        <f>IF(ISNUMBER(D$64),SUM(E$64:E$64),"")</f>
        <v>0</v>
      </c>
      <c r="F15" s="27">
        <f t="shared" si="1"/>
        <v>0</v>
      </c>
      <c r="G15" s="28" t="s">
        <v>418</v>
      </c>
      <c r="I15" s="29">
        <f t="shared" si="2"/>
        <v>0</v>
      </c>
      <c r="J15" s="29">
        <f t="shared" si="0"/>
        <v>0</v>
      </c>
      <c r="K15" s="29">
        <f t="shared" si="0"/>
        <v>0</v>
      </c>
      <c r="L15" s="29">
        <f t="shared" si="0"/>
        <v>0</v>
      </c>
      <c r="M15" s="29">
        <f t="shared" si="0"/>
        <v>0</v>
      </c>
    </row>
    <row r="16" spans="1:19" x14ac:dyDescent="0.2">
      <c r="A16" s="25" t="s">
        <v>27</v>
      </c>
      <c r="B16" s="26"/>
      <c r="C16" s="23"/>
      <c r="D16" s="23">
        <f>IF(ISNUMBER(D$65),SUM(D$65:D$65),"")</f>
        <v>0</v>
      </c>
      <c r="E16" s="23">
        <f>IF(ISNUMBER(D$65),SUM(E$65:E$65),"")</f>
        <v>0</v>
      </c>
      <c r="F16" s="27">
        <f t="shared" si="1"/>
        <v>0</v>
      </c>
      <c r="G16" s="28" t="s">
        <v>418</v>
      </c>
      <c r="I16" s="29">
        <f t="shared" si="2"/>
        <v>0</v>
      </c>
      <c r="J16" s="29">
        <f t="shared" si="0"/>
        <v>0</v>
      </c>
      <c r="K16" s="29">
        <f t="shared" si="0"/>
        <v>0</v>
      </c>
      <c r="L16" s="29">
        <f t="shared" si="0"/>
        <v>0</v>
      </c>
      <c r="M16" s="29">
        <f t="shared" si="0"/>
        <v>0</v>
      </c>
    </row>
    <row r="17" spans="1:13" x14ac:dyDescent="0.2">
      <c r="A17" s="25" t="s">
        <v>28</v>
      </c>
      <c r="B17" s="26"/>
      <c r="C17" s="23"/>
      <c r="D17" s="23">
        <f>IF(ISNUMBER(D$66),SUM(D$66:D$69),"")</f>
        <v>94722.8</v>
      </c>
      <c r="E17" s="23">
        <f>IF(ISNUMBER(D$66),SUM(E$66:E$69),"")</f>
        <v>94722.8</v>
      </c>
      <c r="F17" s="27">
        <f t="shared" si="1"/>
        <v>1</v>
      </c>
      <c r="G17" s="28" t="s">
        <v>418</v>
      </c>
      <c r="I17" s="29">
        <f t="shared" si="2"/>
        <v>0.8</v>
      </c>
      <c r="J17" s="29">
        <f t="shared" si="0"/>
        <v>2.5</v>
      </c>
      <c r="K17" s="29">
        <f t="shared" si="0"/>
        <v>4.3</v>
      </c>
      <c r="L17" s="29">
        <f t="shared" si="0"/>
        <v>7.5</v>
      </c>
      <c r="M17" s="29">
        <f t="shared" si="0"/>
        <v>21.9</v>
      </c>
    </row>
    <row r="18" spans="1:13" x14ac:dyDescent="0.2">
      <c r="A18" s="25" t="s">
        <v>29</v>
      </c>
      <c r="B18" s="26"/>
      <c r="C18" s="23"/>
      <c r="D18" s="23">
        <f>IF(ISNUMBER(D$70),SUM(D$70:D$75),"")</f>
        <v>933449</v>
      </c>
      <c r="E18" s="23">
        <f>IF(ISNUMBER(D$70),SUM(E$70:E$75),"")</f>
        <v>933449</v>
      </c>
      <c r="F18" s="27">
        <f t="shared" si="1"/>
        <v>1</v>
      </c>
      <c r="G18" s="28" t="s">
        <v>418</v>
      </c>
      <c r="I18" s="29">
        <f t="shared" si="2"/>
        <v>0.8</v>
      </c>
      <c r="J18" s="29">
        <f t="shared" si="0"/>
        <v>2.5</v>
      </c>
      <c r="K18" s="29">
        <f t="shared" si="0"/>
        <v>4.3</v>
      </c>
      <c r="L18" s="29">
        <f t="shared" si="0"/>
        <v>7.5</v>
      </c>
      <c r="M18" s="29">
        <f t="shared" si="0"/>
        <v>21.9</v>
      </c>
    </row>
    <row r="19" spans="1:13" x14ac:dyDescent="0.2">
      <c r="A19" s="25" t="s">
        <v>30</v>
      </c>
      <c r="B19" s="26"/>
      <c r="C19" s="23"/>
      <c r="D19" s="23">
        <f>IF(ISNUMBER(D$76),SUM(D$76:D$77),"")</f>
        <v>0</v>
      </c>
      <c r="E19" s="23">
        <f>IF(ISNUMBER(D$76),SUM(E$76:E$77),"")</f>
        <v>0</v>
      </c>
      <c r="F19" s="27">
        <f t="shared" si="1"/>
        <v>0</v>
      </c>
      <c r="G19" s="28" t="s">
        <v>418</v>
      </c>
      <c r="I19" s="29">
        <f t="shared" si="2"/>
        <v>0</v>
      </c>
      <c r="J19" s="29">
        <f t="shared" si="0"/>
        <v>0</v>
      </c>
      <c r="K19" s="29">
        <f t="shared" si="0"/>
        <v>0</v>
      </c>
      <c r="L19" s="29">
        <f t="shared" si="0"/>
        <v>0</v>
      </c>
      <c r="M19" s="29">
        <f t="shared" si="0"/>
        <v>0</v>
      </c>
    </row>
    <row r="20" spans="1:13" x14ac:dyDescent="0.2">
      <c r="A20" s="25" t="s">
        <v>31</v>
      </c>
      <c r="B20" s="26"/>
      <c r="C20" s="23"/>
      <c r="D20" s="23">
        <f>IF(ISNUMBER(D$78),SUM(D$78:D$85),"")</f>
        <v>750577</v>
      </c>
      <c r="E20" s="23">
        <f>IF(ISNUMBER(D$78),SUM(E$78:E$85),"")</f>
        <v>750577</v>
      </c>
      <c r="F20" s="27">
        <f t="shared" si="1"/>
        <v>1</v>
      </c>
      <c r="G20" s="28" t="s">
        <v>418</v>
      </c>
      <c r="I20" s="29">
        <f t="shared" si="2"/>
        <v>0.8</v>
      </c>
      <c r="J20" s="29">
        <f t="shared" si="0"/>
        <v>2.5</v>
      </c>
      <c r="K20" s="29">
        <f t="shared" si="0"/>
        <v>4.3</v>
      </c>
      <c r="L20" s="29">
        <f t="shared" si="0"/>
        <v>7.5</v>
      </c>
      <c r="M20" s="29">
        <f t="shared" si="0"/>
        <v>21.9</v>
      </c>
    </row>
    <row r="21" spans="1:13" x14ac:dyDescent="0.2">
      <c r="A21" s="25" t="s">
        <v>32</v>
      </c>
      <c r="B21" s="26"/>
      <c r="C21" s="23"/>
      <c r="D21" s="23">
        <f>IF(ISNUMBER(D$86),SUM(D$86:D$86),"")</f>
        <v>25578</v>
      </c>
      <c r="E21" s="23">
        <f>IF(ISNUMBER(D$86),SUM(E$86:E$86),"")</f>
        <v>25578</v>
      </c>
      <c r="F21" s="27">
        <f t="shared" si="1"/>
        <v>1</v>
      </c>
      <c r="G21" s="28" t="s">
        <v>418</v>
      </c>
      <c r="I21" s="29">
        <f t="shared" si="2"/>
        <v>0.8</v>
      </c>
      <c r="J21" s="29">
        <f t="shared" si="0"/>
        <v>2.5</v>
      </c>
      <c r="K21" s="29">
        <f t="shared" si="0"/>
        <v>4.3</v>
      </c>
      <c r="L21" s="29">
        <f t="shared" si="0"/>
        <v>7.5</v>
      </c>
      <c r="M21" s="29">
        <f t="shared" si="0"/>
        <v>21.9</v>
      </c>
    </row>
    <row r="22" spans="1:13" x14ac:dyDescent="0.2">
      <c r="A22" s="25" t="s">
        <v>33</v>
      </c>
      <c r="B22" s="26"/>
      <c r="C22" s="23"/>
      <c r="D22" s="23">
        <f>IF(ISNUMBER(D$87),SUM(D$87:D$89),"")</f>
        <v>55780</v>
      </c>
      <c r="E22" s="23">
        <f>IF(ISNUMBER(D$87),SUM(E$87:E$89),"")</f>
        <v>55780</v>
      </c>
      <c r="F22" s="27">
        <f t="shared" si="1"/>
        <v>1</v>
      </c>
      <c r="G22" s="28" t="s">
        <v>418</v>
      </c>
      <c r="I22" s="29">
        <f t="shared" si="2"/>
        <v>0.8</v>
      </c>
      <c r="J22" s="29">
        <f t="shared" si="0"/>
        <v>2.5</v>
      </c>
      <c r="K22" s="29">
        <f t="shared" si="0"/>
        <v>4.3</v>
      </c>
      <c r="L22" s="29">
        <f t="shared" si="0"/>
        <v>7.5</v>
      </c>
      <c r="M22" s="29">
        <f t="shared" si="0"/>
        <v>21.9</v>
      </c>
    </row>
    <row r="23" spans="1:13" x14ac:dyDescent="0.2">
      <c r="A23" s="25" t="s">
        <v>34</v>
      </c>
      <c r="B23" s="26"/>
      <c r="C23" s="23"/>
      <c r="D23" s="23">
        <f>IF(ISNUMBER(D$90),SUM(D$90:D$90),"")</f>
        <v>43354</v>
      </c>
      <c r="E23" s="23">
        <f>IF(ISNUMBER(D$90),SUM(E$90:E$90),"")</f>
        <v>43354</v>
      </c>
      <c r="F23" s="27">
        <f t="shared" si="1"/>
        <v>1</v>
      </c>
      <c r="G23" s="28" t="s">
        <v>418</v>
      </c>
      <c r="I23" s="29">
        <f t="shared" si="2"/>
        <v>0.8</v>
      </c>
      <c r="J23" s="29">
        <f t="shared" si="0"/>
        <v>2.5</v>
      </c>
      <c r="K23" s="29">
        <f t="shared" si="0"/>
        <v>4.3</v>
      </c>
      <c r="L23" s="29">
        <f t="shared" si="0"/>
        <v>7.5</v>
      </c>
      <c r="M23" s="29">
        <f t="shared" si="0"/>
        <v>21.9</v>
      </c>
    </row>
    <row r="24" spans="1:13" x14ac:dyDescent="0.2">
      <c r="A24" s="25" t="s">
        <v>35</v>
      </c>
      <c r="B24" s="26"/>
      <c r="C24" s="23"/>
      <c r="D24" s="23">
        <f>IF(ISNUMBER(D$91),SUM(D$91:D$95),"")</f>
        <v>631652</v>
      </c>
      <c r="E24" s="23">
        <f>IF(ISNUMBER(D$91),SUM(E$91:E$95),"")</f>
        <v>631652</v>
      </c>
      <c r="F24" s="27">
        <f t="shared" si="1"/>
        <v>1</v>
      </c>
      <c r="G24" s="28" t="s">
        <v>418</v>
      </c>
      <c r="I24" s="29">
        <f t="shared" si="2"/>
        <v>0.8</v>
      </c>
      <c r="J24" s="29">
        <f t="shared" si="0"/>
        <v>2.5</v>
      </c>
      <c r="K24" s="29">
        <f t="shared" si="0"/>
        <v>4.3</v>
      </c>
      <c r="L24" s="29">
        <f t="shared" si="0"/>
        <v>7.5</v>
      </c>
      <c r="M24" s="29">
        <f t="shared" si="0"/>
        <v>21.9</v>
      </c>
    </row>
    <row r="25" spans="1:13" x14ac:dyDescent="0.2">
      <c r="A25" s="25" t="s">
        <v>36</v>
      </c>
      <c r="B25" s="26"/>
      <c r="C25" s="23"/>
      <c r="D25" s="23">
        <f>IF(ISNUMBER(D$96),SUM(D$96:D$96),"")</f>
        <v>0</v>
      </c>
      <c r="E25" s="23">
        <f>IF(ISNUMBER(D$96),SUM(E$96:E$96),"")</f>
        <v>0</v>
      </c>
      <c r="F25" s="27">
        <f t="shared" si="1"/>
        <v>0</v>
      </c>
      <c r="G25" s="28" t="s">
        <v>418</v>
      </c>
      <c r="I25" s="29">
        <f t="shared" si="2"/>
        <v>0</v>
      </c>
      <c r="J25" s="29">
        <f t="shared" si="2"/>
        <v>0</v>
      </c>
      <c r="K25" s="29">
        <f t="shared" si="2"/>
        <v>0</v>
      </c>
      <c r="L25" s="29">
        <f t="shared" si="2"/>
        <v>0</v>
      </c>
      <c r="M25" s="29">
        <f t="shared" si="2"/>
        <v>0</v>
      </c>
    </row>
    <row r="26" spans="1:13" x14ac:dyDescent="0.2">
      <c r="A26" s="25" t="s">
        <v>37</v>
      </c>
      <c r="B26" s="26"/>
      <c r="C26" s="23"/>
      <c r="D26" s="23">
        <f>IF(ISNUMBER(D$97),SUM(D$97:D$97),"")</f>
        <v>1250</v>
      </c>
      <c r="E26" s="23">
        <f>IF(ISNUMBER(D$97),SUM(E$97:E$97),"")</f>
        <v>1250</v>
      </c>
      <c r="F26" s="27">
        <f t="shared" si="1"/>
        <v>1</v>
      </c>
      <c r="G26" s="28" t="s">
        <v>418</v>
      </c>
      <c r="I26" s="29">
        <f t="shared" si="2"/>
        <v>0.8</v>
      </c>
      <c r="J26" s="29">
        <f t="shared" si="2"/>
        <v>2.5</v>
      </c>
      <c r="K26" s="29">
        <f t="shared" si="2"/>
        <v>4.3</v>
      </c>
      <c r="L26" s="29">
        <f t="shared" si="2"/>
        <v>7.5</v>
      </c>
      <c r="M26" s="29">
        <f t="shared" si="2"/>
        <v>21.9</v>
      </c>
    </row>
    <row r="27" spans="1:13" x14ac:dyDescent="0.2">
      <c r="A27" s="25" t="s">
        <v>38</v>
      </c>
      <c r="B27" s="26"/>
      <c r="C27" s="23"/>
      <c r="D27" s="23">
        <f>IF(ISNUMBER(D$98),SUM(D$98:D$98),"")</f>
        <v>0</v>
      </c>
      <c r="E27" s="23">
        <f>IF(ISNUMBER(D$98),SUM(E$98:E$98),"")</f>
        <v>0</v>
      </c>
      <c r="F27" s="27">
        <f t="shared" si="1"/>
        <v>0</v>
      </c>
      <c r="G27" s="28" t="s">
        <v>418</v>
      </c>
      <c r="I27" s="29">
        <f t="shared" si="2"/>
        <v>0</v>
      </c>
      <c r="J27" s="29">
        <f t="shared" si="2"/>
        <v>0</v>
      </c>
      <c r="K27" s="29">
        <f t="shared" si="2"/>
        <v>0</v>
      </c>
      <c r="L27" s="29">
        <f t="shared" si="2"/>
        <v>0</v>
      </c>
      <c r="M27" s="29">
        <f t="shared" si="2"/>
        <v>0</v>
      </c>
    </row>
    <row r="28" spans="1:13" x14ac:dyDescent="0.2">
      <c r="A28" s="25" t="s">
        <v>39</v>
      </c>
      <c r="B28" s="26"/>
      <c r="C28" s="23"/>
      <c r="D28" s="23">
        <f>IF(ISNUMBER(D$99),SUM(D$99:D$99),"")</f>
        <v>680</v>
      </c>
      <c r="E28" s="23">
        <f>IF(ISNUMBER(D$99),SUM(E$99:E$99),"")</f>
        <v>680</v>
      </c>
      <c r="F28" s="27">
        <f t="shared" si="1"/>
        <v>1</v>
      </c>
      <c r="G28" s="28" t="s">
        <v>418</v>
      </c>
      <c r="I28" s="29">
        <f t="shared" si="2"/>
        <v>0.8</v>
      </c>
      <c r="J28" s="29">
        <f t="shared" si="2"/>
        <v>2.5</v>
      </c>
      <c r="K28" s="29">
        <f t="shared" si="2"/>
        <v>4.3</v>
      </c>
      <c r="L28" s="29">
        <f t="shared" si="2"/>
        <v>7.5</v>
      </c>
      <c r="M28" s="29">
        <f t="shared" si="2"/>
        <v>21.9</v>
      </c>
    </row>
    <row r="29" spans="1:13" x14ac:dyDescent="0.2">
      <c r="A29" s="25" t="s">
        <v>40</v>
      </c>
      <c r="B29" s="26"/>
      <c r="C29" s="23"/>
      <c r="D29" s="23">
        <f>IF(ISNUMBER(D$100),SUM(D$100:D$103),"")</f>
        <v>150</v>
      </c>
      <c r="E29" s="23">
        <f>IF(ISNUMBER(D$100),SUM(E$100:E$103),"")</f>
        <v>150</v>
      </c>
      <c r="F29" s="27">
        <f t="shared" si="1"/>
        <v>1</v>
      </c>
      <c r="G29" s="28" t="s">
        <v>418</v>
      </c>
      <c r="I29" s="29">
        <f t="shared" si="2"/>
        <v>0.8</v>
      </c>
      <c r="J29" s="29">
        <f t="shared" si="2"/>
        <v>2.5</v>
      </c>
      <c r="K29" s="29">
        <f t="shared" si="2"/>
        <v>4.3</v>
      </c>
      <c r="L29" s="29">
        <f t="shared" si="2"/>
        <v>7.5</v>
      </c>
      <c r="M29" s="29">
        <f t="shared" si="2"/>
        <v>21.9</v>
      </c>
    </row>
    <row r="30" spans="1:13" x14ac:dyDescent="0.2">
      <c r="A30" s="25" t="s">
        <v>41</v>
      </c>
      <c r="B30" s="26"/>
      <c r="C30" s="23"/>
      <c r="D30" s="23">
        <f>IF(ISNUMBER(D$104),SUM(D$104:D$109),"")</f>
        <v>270</v>
      </c>
      <c r="E30" s="23">
        <f>IF(ISNUMBER(D$104),SUM(E$104:E$109),"")</f>
        <v>270</v>
      </c>
      <c r="F30" s="27">
        <f t="shared" si="1"/>
        <v>1</v>
      </c>
      <c r="G30" s="28" t="s">
        <v>418</v>
      </c>
      <c r="I30" s="29">
        <f t="shared" si="2"/>
        <v>0.8</v>
      </c>
      <c r="J30" s="29">
        <f t="shared" si="2"/>
        <v>2.5</v>
      </c>
      <c r="K30" s="29">
        <f t="shared" si="2"/>
        <v>4.3</v>
      </c>
      <c r="L30" s="29">
        <f t="shared" si="2"/>
        <v>7.5</v>
      </c>
      <c r="M30" s="29">
        <f t="shared" si="2"/>
        <v>21.9</v>
      </c>
    </row>
    <row r="31" spans="1:13" x14ac:dyDescent="0.2">
      <c r="A31" s="25" t="s">
        <v>42</v>
      </c>
      <c r="B31" s="26"/>
      <c r="C31" s="23"/>
      <c r="D31" s="23">
        <f>IF(ISNUMBER(D$110),SUM(D$110:D$112),"")</f>
        <v>178960.69</v>
      </c>
      <c r="E31" s="23">
        <f>IF(ISNUMBER(D$110),SUM(E$110:E$112),"")</f>
        <v>178960.69</v>
      </c>
      <c r="F31" s="27">
        <f t="shared" si="1"/>
        <v>1</v>
      </c>
      <c r="G31" s="28" t="s">
        <v>418</v>
      </c>
      <c r="I31" s="29">
        <f t="shared" si="2"/>
        <v>0.8</v>
      </c>
      <c r="J31" s="29">
        <f t="shared" si="2"/>
        <v>2.5</v>
      </c>
      <c r="K31" s="29">
        <f t="shared" si="2"/>
        <v>4.3</v>
      </c>
      <c r="L31" s="29">
        <f t="shared" si="2"/>
        <v>7.5</v>
      </c>
      <c r="M31" s="29">
        <f t="shared" si="2"/>
        <v>21.9</v>
      </c>
    </row>
    <row r="32" spans="1:13" x14ac:dyDescent="0.2">
      <c r="A32" s="25" t="s">
        <v>43</v>
      </c>
      <c r="B32" s="26"/>
      <c r="C32" s="23"/>
      <c r="D32" s="23">
        <f>IF(ISNUMBER(D$113),SUM(D$113:D$116),"")</f>
        <v>534354</v>
      </c>
      <c r="E32" s="23">
        <f>IF(ISNUMBER(D$113),SUM(E$113:E$116),"")</f>
        <v>534354</v>
      </c>
      <c r="F32" s="27">
        <f t="shared" si="1"/>
        <v>1</v>
      </c>
      <c r="G32" s="28" t="s">
        <v>418</v>
      </c>
      <c r="I32" s="29">
        <f t="shared" si="2"/>
        <v>0.8</v>
      </c>
      <c r="J32" s="29">
        <f t="shared" si="2"/>
        <v>2.5</v>
      </c>
      <c r="K32" s="29">
        <f t="shared" si="2"/>
        <v>4.3</v>
      </c>
      <c r="L32" s="29">
        <f t="shared" si="2"/>
        <v>7.5</v>
      </c>
      <c r="M32" s="29">
        <f t="shared" si="2"/>
        <v>21.9</v>
      </c>
    </row>
    <row r="33" spans="1:19" x14ac:dyDescent="0.2">
      <c r="A33" s="25" t="s">
        <v>44</v>
      </c>
      <c r="B33" s="26"/>
      <c r="C33" s="23"/>
      <c r="D33" s="23">
        <f>IF(ISNUMBER(D$117),SUM(D$117:D$119),"")</f>
        <v>56</v>
      </c>
      <c r="E33" s="23">
        <f>IF(ISNUMBER(D$117),SUM(E$117:E$119),"")</f>
        <v>56</v>
      </c>
      <c r="F33" s="27">
        <f t="shared" si="1"/>
        <v>1</v>
      </c>
      <c r="G33" s="28" t="s">
        <v>418</v>
      </c>
      <c r="I33" s="29">
        <f t="shared" si="2"/>
        <v>0.8</v>
      </c>
      <c r="J33" s="29">
        <f t="shared" si="2"/>
        <v>2.5</v>
      </c>
      <c r="K33" s="29">
        <f t="shared" si="2"/>
        <v>4.3</v>
      </c>
      <c r="L33" s="29">
        <f t="shared" si="2"/>
        <v>7.5</v>
      </c>
      <c r="M33" s="29">
        <f t="shared" si="2"/>
        <v>21.9</v>
      </c>
    </row>
    <row r="34" spans="1:19" x14ac:dyDescent="0.2">
      <c r="A34" s="25" t="s">
        <v>45</v>
      </c>
      <c r="B34" s="26"/>
      <c r="C34" s="23"/>
      <c r="D34" s="23">
        <f>IF(ISNUMBER(D$120),SUM(D$120:D$120),"")</f>
        <v>15535.009999999998</v>
      </c>
      <c r="E34" s="23">
        <f>IF(ISNUMBER(D$120),SUM(E$120:E$120),"")</f>
        <v>15535.009999999998</v>
      </c>
      <c r="F34" s="27">
        <f t="shared" si="1"/>
        <v>1</v>
      </c>
      <c r="G34" s="28" t="s">
        <v>418</v>
      </c>
      <c r="I34" s="29">
        <f t="shared" si="2"/>
        <v>0.8</v>
      </c>
      <c r="J34" s="29">
        <f t="shared" si="2"/>
        <v>2.5</v>
      </c>
      <c r="K34" s="29">
        <f t="shared" si="2"/>
        <v>4.3</v>
      </c>
      <c r="L34" s="29">
        <f t="shared" si="2"/>
        <v>7.5</v>
      </c>
      <c r="M34" s="29">
        <f t="shared" si="2"/>
        <v>21.9</v>
      </c>
    </row>
    <row r="35" spans="1:19" x14ac:dyDescent="0.2">
      <c r="A35" s="25" t="s">
        <v>46</v>
      </c>
      <c r="B35" s="26"/>
      <c r="C35" s="23"/>
      <c r="D35" s="23">
        <f>IF(ISNUMBER(D$121),SUM(D$121:D$121),"")</f>
        <v>26358.810000000005</v>
      </c>
      <c r="E35" s="23">
        <f>IF(ISNUMBER(D$121),SUM(E$121:E$121),"")</f>
        <v>26358.810000000005</v>
      </c>
      <c r="F35" s="27">
        <f t="shared" si="1"/>
        <v>1</v>
      </c>
      <c r="G35" s="28" t="s">
        <v>418</v>
      </c>
      <c r="I35" s="29">
        <f t="shared" si="2"/>
        <v>0.8</v>
      </c>
      <c r="J35" s="29">
        <f t="shared" si="2"/>
        <v>2.5</v>
      </c>
      <c r="K35" s="29">
        <f t="shared" si="2"/>
        <v>4.3</v>
      </c>
      <c r="L35" s="29">
        <f t="shared" si="2"/>
        <v>7.5</v>
      </c>
      <c r="M35" s="29">
        <f t="shared" si="2"/>
        <v>21.9</v>
      </c>
    </row>
    <row r="36" spans="1:19" x14ac:dyDescent="0.2">
      <c r="A36" s="25" t="s">
        <v>47</v>
      </c>
      <c r="B36" s="26"/>
      <c r="C36" s="23"/>
      <c r="D36" s="23">
        <f>IF(ISNUMBER(D$122),SUM(D$122:D$133),"")</f>
        <v>1220</v>
      </c>
      <c r="E36" s="23">
        <f>IF(ISNUMBER(D$122),SUM(E$122:E$133),"")</f>
        <v>1220</v>
      </c>
      <c r="F36" s="27">
        <f t="shared" si="1"/>
        <v>1</v>
      </c>
      <c r="G36" s="28" t="s">
        <v>418</v>
      </c>
      <c r="I36" s="29">
        <f t="shared" si="2"/>
        <v>0.8</v>
      </c>
      <c r="J36" s="29">
        <f t="shared" si="2"/>
        <v>2.5</v>
      </c>
      <c r="K36" s="29">
        <f t="shared" si="2"/>
        <v>4.3</v>
      </c>
      <c r="L36" s="29">
        <f t="shared" si="2"/>
        <v>7.5</v>
      </c>
      <c r="M36" s="29">
        <f t="shared" si="2"/>
        <v>21.9</v>
      </c>
    </row>
    <row r="37" spans="1:19" x14ac:dyDescent="0.2">
      <c r="A37" s="24" t="s">
        <v>48</v>
      </c>
      <c r="B37" s="24"/>
      <c r="C37" s="18"/>
      <c r="D37" s="18"/>
      <c r="E37" s="18"/>
      <c r="F37" s="18"/>
      <c r="G37" s="18"/>
      <c r="I37" s="22"/>
      <c r="J37" s="22"/>
      <c r="K37" s="22"/>
      <c r="L37" s="22"/>
      <c r="M37" s="22"/>
      <c r="O37" s="22"/>
      <c r="P37" s="22"/>
      <c r="Q37" s="22"/>
      <c r="R37" s="22"/>
      <c r="S37" s="22"/>
    </row>
    <row r="38" spans="1:19" x14ac:dyDescent="0.2">
      <c r="A38" s="30" t="s">
        <v>110</v>
      </c>
      <c r="B38" s="31"/>
      <c r="C38" s="23"/>
      <c r="D38" s="23">
        <f>IF(ISNUMBER(D$135),SUM(D$135:D$137),"")</f>
        <v>37372.949999999997</v>
      </c>
      <c r="E38" s="23">
        <f>IF(ISNUMBER(D$135),SUM(E$135:E$137),"")</f>
        <v>37372.949999999997</v>
      </c>
      <c r="F38" s="27">
        <f t="shared" si="1"/>
        <v>1</v>
      </c>
      <c r="G38" s="28" t="s">
        <v>418</v>
      </c>
      <c r="I38" s="29">
        <f t="shared" ref="I38:M69" si="3">IF(ISNUMBER($F38),$F38*I$7,"")</f>
        <v>0.8</v>
      </c>
      <c r="J38" s="29">
        <f t="shared" si="3"/>
        <v>2.5</v>
      </c>
      <c r="K38" s="29">
        <f t="shared" si="3"/>
        <v>4.3</v>
      </c>
      <c r="L38" s="29">
        <f t="shared" si="3"/>
        <v>7.5</v>
      </c>
      <c r="M38" s="29">
        <f t="shared" si="3"/>
        <v>21.9</v>
      </c>
    </row>
    <row r="39" spans="1:19" x14ac:dyDescent="0.2">
      <c r="A39" s="30" t="s">
        <v>111</v>
      </c>
      <c r="B39" s="31"/>
      <c r="C39" s="23"/>
      <c r="D39" s="23">
        <f>IF(ISNUMBER(D$138),SUM(D$138:D$139),"")</f>
        <v>4601.4500000000007</v>
      </c>
      <c r="E39" s="23">
        <f>IF(ISNUMBER(D$138),SUM(E$138:E$139),"")</f>
        <v>4601.4500000000007</v>
      </c>
      <c r="F39" s="27">
        <f t="shared" si="1"/>
        <v>1</v>
      </c>
      <c r="G39" s="28" t="s">
        <v>418</v>
      </c>
      <c r="I39" s="29">
        <f t="shared" si="3"/>
        <v>0.8</v>
      </c>
      <c r="J39" s="29">
        <f t="shared" si="3"/>
        <v>2.5</v>
      </c>
      <c r="K39" s="29">
        <f t="shared" si="3"/>
        <v>4.3</v>
      </c>
      <c r="L39" s="29">
        <f t="shared" si="3"/>
        <v>7.5</v>
      </c>
      <c r="M39" s="29">
        <f t="shared" si="3"/>
        <v>21.9</v>
      </c>
    </row>
    <row r="40" spans="1:19" x14ac:dyDescent="0.2">
      <c r="A40" s="30" t="s">
        <v>112</v>
      </c>
      <c r="B40" s="31"/>
      <c r="C40" s="23"/>
      <c r="D40" s="23">
        <f>IF(ISNUMBER(D$140),SUM(D$140:D$143),"")</f>
        <v>111.27</v>
      </c>
      <c r="E40" s="23">
        <f>IF(ISNUMBER(D$140),SUM(E$140:E$143),"")</f>
        <v>111.27</v>
      </c>
      <c r="F40" s="27">
        <f t="shared" si="1"/>
        <v>1</v>
      </c>
      <c r="G40" s="28" t="s">
        <v>418</v>
      </c>
      <c r="I40" s="29">
        <f t="shared" si="3"/>
        <v>0.8</v>
      </c>
      <c r="J40" s="29">
        <f t="shared" si="3"/>
        <v>2.5</v>
      </c>
      <c r="K40" s="29">
        <f t="shared" si="3"/>
        <v>4.3</v>
      </c>
      <c r="L40" s="29">
        <f t="shared" si="3"/>
        <v>7.5</v>
      </c>
      <c r="M40" s="29">
        <f t="shared" si="3"/>
        <v>21.9</v>
      </c>
    </row>
    <row r="41" spans="1:19" x14ac:dyDescent="0.2">
      <c r="A41" s="30" t="s">
        <v>49</v>
      </c>
      <c r="B41" s="31"/>
      <c r="C41" s="23"/>
      <c r="D41" s="23">
        <f>IF(ISNUMBER(D$144),SUM(D$144:D$144),"")</f>
        <v>0</v>
      </c>
      <c r="E41" s="23">
        <f>IF(ISNUMBER(D$144),SUM(E$144:E$144),"")</f>
        <v>0</v>
      </c>
      <c r="F41" s="27">
        <f t="shared" si="1"/>
        <v>0</v>
      </c>
      <c r="G41" s="28" t="s">
        <v>418</v>
      </c>
      <c r="I41" s="29">
        <f t="shared" si="3"/>
        <v>0</v>
      </c>
      <c r="J41" s="29">
        <f t="shared" si="3"/>
        <v>0</v>
      </c>
      <c r="K41" s="29">
        <f t="shared" si="3"/>
        <v>0</v>
      </c>
      <c r="L41" s="29">
        <f t="shared" si="3"/>
        <v>0</v>
      </c>
      <c r="M41" s="29">
        <f t="shared" si="3"/>
        <v>0</v>
      </c>
    </row>
    <row r="42" spans="1:19" x14ac:dyDescent="0.2">
      <c r="A42" s="30" t="s">
        <v>50</v>
      </c>
      <c r="B42" s="31"/>
      <c r="C42" s="23"/>
      <c r="D42" s="23">
        <f>IF(ISNUMBER(D$145),SUM(D$145:D$149),"")</f>
        <v>90</v>
      </c>
      <c r="E42" s="23">
        <f>IF(ISNUMBER(D$145),SUM(E$145:E$149),"")</f>
        <v>90</v>
      </c>
      <c r="F42" s="27">
        <f t="shared" si="1"/>
        <v>1</v>
      </c>
      <c r="G42" s="28" t="s">
        <v>418</v>
      </c>
      <c r="I42" s="29">
        <f t="shared" si="3"/>
        <v>0.8</v>
      </c>
      <c r="J42" s="29">
        <f t="shared" si="3"/>
        <v>2.5</v>
      </c>
      <c r="K42" s="29">
        <f t="shared" si="3"/>
        <v>4.3</v>
      </c>
      <c r="L42" s="29">
        <f t="shared" si="3"/>
        <v>7.5</v>
      </c>
      <c r="M42" s="29">
        <f t="shared" si="3"/>
        <v>21.9</v>
      </c>
    </row>
    <row r="43" spans="1:19" x14ac:dyDescent="0.2">
      <c r="A43" s="30" t="s">
        <v>51</v>
      </c>
      <c r="B43" s="31"/>
      <c r="C43" s="23"/>
      <c r="D43" s="23">
        <f>IF(ISNUMBER(D$150),SUM(D$150:D$154),"")</f>
        <v>80</v>
      </c>
      <c r="E43" s="23">
        <f>IF(ISNUMBER(D$150),SUM(E$150:E$154),"")</f>
        <v>80</v>
      </c>
      <c r="F43" s="27">
        <f t="shared" si="1"/>
        <v>1</v>
      </c>
      <c r="G43" s="28" t="s">
        <v>418</v>
      </c>
      <c r="I43" s="29">
        <f t="shared" si="3"/>
        <v>0.8</v>
      </c>
      <c r="J43" s="29">
        <f t="shared" si="3"/>
        <v>2.5</v>
      </c>
      <c r="K43" s="29">
        <f t="shared" si="3"/>
        <v>4.3</v>
      </c>
      <c r="L43" s="29">
        <f t="shared" si="3"/>
        <v>7.5</v>
      </c>
      <c r="M43" s="29">
        <f t="shared" si="3"/>
        <v>21.9</v>
      </c>
    </row>
    <row r="44" spans="1:19" x14ac:dyDescent="0.2">
      <c r="A44" s="30" t="s">
        <v>52</v>
      </c>
      <c r="B44" s="32"/>
      <c r="C44" s="23"/>
      <c r="D44" s="23">
        <f>IF(ISNUMBER(D$155),SUM(D$155:D$158),"")</f>
        <v>22381.01</v>
      </c>
      <c r="E44" s="23">
        <f>IF(ISNUMBER(D$155),SUM(E$155:E$158),"")</f>
        <v>22381.01</v>
      </c>
      <c r="F44" s="27">
        <f t="shared" si="1"/>
        <v>1</v>
      </c>
      <c r="G44" s="28" t="s">
        <v>418</v>
      </c>
      <c r="I44" s="29">
        <f t="shared" si="3"/>
        <v>0.8</v>
      </c>
      <c r="J44" s="29">
        <f t="shared" si="3"/>
        <v>2.5</v>
      </c>
      <c r="K44" s="29">
        <f t="shared" si="3"/>
        <v>4.3</v>
      </c>
      <c r="L44" s="29">
        <f t="shared" si="3"/>
        <v>7.5</v>
      </c>
      <c r="M44" s="29">
        <f t="shared" si="3"/>
        <v>21.9</v>
      </c>
    </row>
    <row r="45" spans="1:19" x14ac:dyDescent="0.2">
      <c r="A45" s="30" t="s">
        <v>53</v>
      </c>
      <c r="B45" s="31"/>
      <c r="C45" s="23"/>
      <c r="D45" s="23">
        <f>IF(ISNUMBER(D$159),SUM(D$159:D$160),"")</f>
        <v>16331.02</v>
      </c>
      <c r="E45" s="23">
        <f>IF(ISNUMBER(D$159),SUM(E$159:E$160),"")</f>
        <v>16331.02</v>
      </c>
      <c r="F45" s="27">
        <f t="shared" si="1"/>
        <v>1</v>
      </c>
      <c r="G45" s="28" t="s">
        <v>418</v>
      </c>
      <c r="I45" s="29">
        <f t="shared" si="3"/>
        <v>0.8</v>
      </c>
      <c r="J45" s="29">
        <f t="shared" si="3"/>
        <v>2.5</v>
      </c>
      <c r="K45" s="29">
        <f t="shared" si="3"/>
        <v>4.3</v>
      </c>
      <c r="L45" s="29">
        <f t="shared" si="3"/>
        <v>7.5</v>
      </c>
      <c r="M45" s="29">
        <f t="shared" si="3"/>
        <v>21.9</v>
      </c>
    </row>
    <row r="46" spans="1:19" x14ac:dyDescent="0.2">
      <c r="A46" s="33" t="s">
        <v>98</v>
      </c>
      <c r="B46" s="31"/>
      <c r="C46" s="23"/>
      <c r="D46" s="23">
        <f>IF(ISNUMBER(D$161),SUM(D$161:D$161),"")</f>
        <v>6600</v>
      </c>
      <c r="E46" s="23">
        <f>IF(ISNUMBER(D$161),SUM(E$161:E$161),"")</f>
        <v>6600</v>
      </c>
      <c r="F46" s="27">
        <f t="shared" si="1"/>
        <v>1</v>
      </c>
      <c r="G46" s="28" t="s">
        <v>418</v>
      </c>
      <c r="I46" s="29">
        <f t="shared" si="3"/>
        <v>0.8</v>
      </c>
      <c r="J46" s="29">
        <f t="shared" si="3"/>
        <v>2.5</v>
      </c>
      <c r="K46" s="29">
        <f t="shared" si="3"/>
        <v>4.3</v>
      </c>
      <c r="L46" s="29">
        <f t="shared" si="3"/>
        <v>7.5</v>
      </c>
      <c r="M46" s="29">
        <f t="shared" si="3"/>
        <v>21.9</v>
      </c>
    </row>
    <row r="47" spans="1:19" x14ac:dyDescent="0.2">
      <c r="A47" s="30" t="s">
        <v>54</v>
      </c>
      <c r="B47" s="31"/>
      <c r="C47" s="23"/>
      <c r="D47" s="23">
        <f>IF(ISNUMBER(D$162),SUM(D$162:D$169),"")</f>
        <v>18180.72</v>
      </c>
      <c r="E47" s="23">
        <f>IF(ISNUMBER(D$162),SUM(E$162:E$169),"")</f>
        <v>18180.72</v>
      </c>
      <c r="F47" s="27">
        <f t="shared" si="1"/>
        <v>1</v>
      </c>
      <c r="G47" s="28" t="s">
        <v>418</v>
      </c>
      <c r="I47" s="29">
        <f t="shared" si="3"/>
        <v>0.8</v>
      </c>
      <c r="J47" s="29">
        <f t="shared" si="3"/>
        <v>2.5</v>
      </c>
      <c r="K47" s="29">
        <f t="shared" si="3"/>
        <v>4.3</v>
      </c>
      <c r="L47" s="29">
        <f t="shared" si="3"/>
        <v>7.5</v>
      </c>
      <c r="M47" s="29">
        <f t="shared" si="3"/>
        <v>21.9</v>
      </c>
    </row>
    <row r="48" spans="1:19" x14ac:dyDescent="0.2">
      <c r="A48" s="30" t="s">
        <v>56</v>
      </c>
      <c r="B48" s="31"/>
      <c r="C48" s="23"/>
      <c r="D48" s="23">
        <f>IF(ISNUMBER(D$170),SUM(D$170:D$173),"")</f>
        <v>27234</v>
      </c>
      <c r="E48" s="23">
        <f>IF(ISNUMBER(D$170),SUM(E$170:E$173),"")</f>
        <v>27234</v>
      </c>
      <c r="F48" s="27">
        <f t="shared" si="1"/>
        <v>1</v>
      </c>
      <c r="G48" s="28" t="s">
        <v>418</v>
      </c>
      <c r="I48" s="29">
        <f t="shared" si="3"/>
        <v>0.8</v>
      </c>
      <c r="J48" s="29">
        <f t="shared" si="3"/>
        <v>2.5</v>
      </c>
      <c r="K48" s="29">
        <f t="shared" si="3"/>
        <v>4.3</v>
      </c>
      <c r="L48" s="29">
        <f t="shared" si="3"/>
        <v>7.5</v>
      </c>
      <c r="M48" s="29">
        <f t="shared" si="3"/>
        <v>21.9</v>
      </c>
    </row>
    <row r="49" spans="1:13" x14ac:dyDescent="0.2">
      <c r="A49" s="30" t="s">
        <v>57</v>
      </c>
      <c r="B49" s="31"/>
      <c r="C49" s="23"/>
      <c r="D49" s="23">
        <f>IF(ISNUMBER(D$174),SUM(D$174:D$180),"")</f>
        <v>6148</v>
      </c>
      <c r="E49" s="23">
        <f>IF(ISNUMBER(D$174),SUM(E$174:E$180),"")</f>
        <v>6148</v>
      </c>
      <c r="F49" s="27">
        <f t="shared" si="1"/>
        <v>1</v>
      </c>
      <c r="G49" s="28" t="s">
        <v>418</v>
      </c>
      <c r="I49" s="29">
        <f t="shared" si="3"/>
        <v>0.8</v>
      </c>
      <c r="J49" s="29">
        <f t="shared" si="3"/>
        <v>2.5</v>
      </c>
      <c r="K49" s="29">
        <f t="shared" si="3"/>
        <v>4.3</v>
      </c>
      <c r="L49" s="29">
        <f t="shared" si="3"/>
        <v>7.5</v>
      </c>
      <c r="M49" s="29">
        <f t="shared" si="3"/>
        <v>21.9</v>
      </c>
    </row>
    <row r="50" spans="1:13" x14ac:dyDescent="0.2">
      <c r="A50" s="30" t="s">
        <v>58</v>
      </c>
      <c r="B50" s="31"/>
      <c r="C50" s="23"/>
      <c r="D50" s="23">
        <f>IF(ISNUMBER(D$181),SUM(D$181:D$181),"")</f>
        <v>0</v>
      </c>
      <c r="E50" s="23">
        <f>IF(ISNUMBER(D$181),SUM(E$181:E$181),"")</f>
        <v>0</v>
      </c>
      <c r="F50" s="27">
        <f t="shared" si="1"/>
        <v>0</v>
      </c>
      <c r="G50" s="28" t="s">
        <v>418</v>
      </c>
      <c r="I50" s="29">
        <f t="shared" si="3"/>
        <v>0</v>
      </c>
      <c r="J50" s="29">
        <f t="shared" si="3"/>
        <v>0</v>
      </c>
      <c r="K50" s="29">
        <f t="shared" si="3"/>
        <v>0</v>
      </c>
      <c r="L50" s="29">
        <f t="shared" si="3"/>
        <v>0</v>
      </c>
      <c r="M50" s="29">
        <f t="shared" si="3"/>
        <v>0</v>
      </c>
    </row>
    <row r="51" spans="1:13" x14ac:dyDescent="0.2">
      <c r="A51" s="30" t="s">
        <v>59</v>
      </c>
      <c r="B51" s="31"/>
      <c r="C51" s="23"/>
      <c r="D51" s="23">
        <f>IF(ISNUMBER(D$182),SUM(D$182:D$182),"")</f>
        <v>29</v>
      </c>
      <c r="E51" s="23">
        <f>IF(ISNUMBER(D$182),SUM(E$182:E$182),"")</f>
        <v>29</v>
      </c>
      <c r="F51" s="27">
        <f t="shared" si="1"/>
        <v>1</v>
      </c>
      <c r="G51" s="28" t="s">
        <v>418</v>
      </c>
      <c r="I51" s="29">
        <f t="shared" si="3"/>
        <v>0.8</v>
      </c>
      <c r="J51" s="29">
        <f t="shared" si="3"/>
        <v>2.5</v>
      </c>
      <c r="K51" s="29">
        <f t="shared" si="3"/>
        <v>4.3</v>
      </c>
      <c r="L51" s="29">
        <f t="shared" si="3"/>
        <v>7.5</v>
      </c>
      <c r="M51" s="29">
        <f t="shared" si="3"/>
        <v>21.9</v>
      </c>
    </row>
    <row r="52" spans="1:13" x14ac:dyDescent="0.2">
      <c r="A52" s="30" t="s">
        <v>60</v>
      </c>
      <c r="B52" s="31"/>
      <c r="C52" s="23"/>
      <c r="D52" s="23">
        <f>IF(ISNUMBER(D$183),SUM(D$183:D$183),"")</f>
        <v>0</v>
      </c>
      <c r="E52" s="23">
        <f>IF(ISNUMBER(D$183),SUM(E$183:E$183),"")</f>
        <v>0</v>
      </c>
      <c r="F52" s="27">
        <f t="shared" si="1"/>
        <v>0</v>
      </c>
      <c r="G52" s="28" t="s">
        <v>418</v>
      </c>
      <c r="I52" s="29">
        <f t="shared" si="3"/>
        <v>0</v>
      </c>
      <c r="J52" s="29">
        <f t="shared" si="3"/>
        <v>0</v>
      </c>
      <c r="K52" s="29">
        <f t="shared" si="3"/>
        <v>0</v>
      </c>
      <c r="L52" s="29">
        <f t="shared" si="3"/>
        <v>0</v>
      </c>
      <c r="M52" s="29">
        <f t="shared" si="3"/>
        <v>0</v>
      </c>
    </row>
    <row r="53" spans="1:13" x14ac:dyDescent="0.2">
      <c r="A53" s="30" t="s">
        <v>61</v>
      </c>
      <c r="B53" s="31"/>
      <c r="C53" s="23"/>
      <c r="D53" s="23">
        <f>IF(ISNUMBER(D$184),SUM(D$184:D$184),"")</f>
        <v>0</v>
      </c>
      <c r="E53" s="23">
        <f>IF(ISNUMBER(D$184),SUM(E$184:E$184),"")</f>
        <v>0</v>
      </c>
      <c r="F53" s="27">
        <f t="shared" si="1"/>
        <v>0</v>
      </c>
      <c r="G53" s="28" t="s">
        <v>418</v>
      </c>
      <c r="I53" s="29">
        <f t="shared" si="3"/>
        <v>0</v>
      </c>
      <c r="J53" s="29">
        <f t="shared" si="3"/>
        <v>0</v>
      </c>
      <c r="K53" s="29">
        <f t="shared" si="3"/>
        <v>0</v>
      </c>
      <c r="L53" s="29">
        <f t="shared" si="3"/>
        <v>0</v>
      </c>
      <c r="M53" s="29">
        <f t="shared" si="3"/>
        <v>0</v>
      </c>
    </row>
    <row r="54" spans="1:13" x14ac:dyDescent="0.2">
      <c r="A54" s="30" t="s">
        <v>62</v>
      </c>
      <c r="B54" s="31"/>
      <c r="C54" s="23"/>
      <c r="D54" s="23">
        <f>IF(ISNUMBER(D$185),SUM(D$185:D$187),"")</f>
        <v>3634</v>
      </c>
      <c r="E54" s="23">
        <f>IF(ISNUMBER(D$185),SUM(E$185:E$187),"")</f>
        <v>3634</v>
      </c>
      <c r="F54" s="27">
        <f t="shared" si="1"/>
        <v>1</v>
      </c>
      <c r="G54" s="28" t="s">
        <v>418</v>
      </c>
      <c r="I54" s="29">
        <f t="shared" si="3"/>
        <v>0.8</v>
      </c>
      <c r="J54" s="29">
        <f t="shared" si="3"/>
        <v>2.5</v>
      </c>
      <c r="K54" s="29">
        <f t="shared" si="3"/>
        <v>4.3</v>
      </c>
      <c r="L54" s="29">
        <f t="shared" si="3"/>
        <v>7.5</v>
      </c>
      <c r="M54" s="29">
        <f t="shared" si="3"/>
        <v>21.9</v>
      </c>
    </row>
    <row r="55" spans="1:13" x14ac:dyDescent="0.2">
      <c r="A55" s="30" t="s">
        <v>63</v>
      </c>
      <c r="B55" s="31"/>
      <c r="C55" s="23"/>
      <c r="D55" s="23">
        <f>IF(ISNUMBER(D$188),SUM(D$188:D$188),"")</f>
        <v>5</v>
      </c>
      <c r="E55" s="23">
        <f>IF(ISNUMBER(D$188),SUM(E$188:E$188),"")</f>
        <v>5</v>
      </c>
      <c r="F55" s="27">
        <f t="shared" si="1"/>
        <v>1</v>
      </c>
      <c r="G55" s="28" t="s">
        <v>418</v>
      </c>
      <c r="I55" s="29">
        <f t="shared" si="3"/>
        <v>0.8</v>
      </c>
      <c r="J55" s="29">
        <f t="shared" si="3"/>
        <v>2.5</v>
      </c>
      <c r="K55" s="29">
        <f t="shared" si="3"/>
        <v>4.3</v>
      </c>
      <c r="L55" s="29">
        <f t="shared" si="3"/>
        <v>7.5</v>
      </c>
      <c r="M55" s="29">
        <f t="shared" si="3"/>
        <v>21.9</v>
      </c>
    </row>
    <row r="56" spans="1:13" x14ac:dyDescent="0.2">
      <c r="A56" s="30" t="s">
        <v>64</v>
      </c>
      <c r="B56" s="31"/>
      <c r="C56" s="23"/>
      <c r="D56" s="23">
        <f>IF(ISNUMBER(D$189),SUM(D$189:D$192),"")</f>
        <v>0</v>
      </c>
      <c r="E56" s="23">
        <f>IF(ISNUMBER(D$189),SUM(E$189:E$192),"")</f>
        <v>0</v>
      </c>
      <c r="F56" s="27">
        <f t="shared" si="1"/>
        <v>0</v>
      </c>
      <c r="G56" s="28" t="s">
        <v>418</v>
      </c>
      <c r="I56" s="29">
        <f t="shared" si="3"/>
        <v>0</v>
      </c>
      <c r="J56" s="29">
        <f t="shared" si="3"/>
        <v>0</v>
      </c>
      <c r="K56" s="29">
        <f t="shared" si="3"/>
        <v>0</v>
      </c>
      <c r="L56" s="29">
        <f t="shared" si="3"/>
        <v>0</v>
      </c>
      <c r="M56" s="29">
        <f t="shared" si="3"/>
        <v>0</v>
      </c>
    </row>
    <row r="57" spans="1:13" x14ac:dyDescent="0.2">
      <c r="A57" s="30" t="s">
        <v>65</v>
      </c>
      <c r="B57" s="31"/>
      <c r="C57" s="23"/>
      <c r="D57" s="23">
        <f>IF(ISNUMBER(D$193),SUM(D$193:D$197),"")</f>
        <v>19</v>
      </c>
      <c r="E57" s="23">
        <f>IF(ISNUMBER(D$193),SUM(E$193:E$197),"")</f>
        <v>19</v>
      </c>
      <c r="F57" s="27">
        <f t="shared" si="1"/>
        <v>1</v>
      </c>
      <c r="G57" s="28" t="s">
        <v>418</v>
      </c>
      <c r="I57" s="29">
        <f t="shared" si="3"/>
        <v>0.8</v>
      </c>
      <c r="J57" s="29">
        <f t="shared" si="3"/>
        <v>2.5</v>
      </c>
      <c r="K57" s="29">
        <f t="shared" si="3"/>
        <v>4.3</v>
      </c>
      <c r="L57" s="29">
        <f t="shared" si="3"/>
        <v>7.5</v>
      </c>
      <c r="M57" s="29">
        <f t="shared" si="3"/>
        <v>21.9</v>
      </c>
    </row>
    <row r="58" spans="1:13" x14ac:dyDescent="0.2">
      <c r="A58" s="30" t="s">
        <v>66</v>
      </c>
      <c r="B58" s="31"/>
      <c r="C58" s="23"/>
      <c r="D58" s="23">
        <f>IF(ISNUMBER(D$198),SUM(D$198:D$200),"")</f>
        <v>63830</v>
      </c>
      <c r="E58" s="23">
        <f>IF(ISNUMBER(D$198),SUM(E$198:E$200),"")</f>
        <v>63830</v>
      </c>
      <c r="F58" s="27">
        <f t="shared" si="1"/>
        <v>1</v>
      </c>
      <c r="G58" s="28" t="s">
        <v>418</v>
      </c>
      <c r="I58" s="29">
        <f t="shared" si="3"/>
        <v>0.8</v>
      </c>
      <c r="J58" s="29">
        <f t="shared" si="3"/>
        <v>2.5</v>
      </c>
      <c r="K58" s="29">
        <f t="shared" si="3"/>
        <v>4.3</v>
      </c>
      <c r="L58" s="29">
        <f t="shared" si="3"/>
        <v>7.5</v>
      </c>
      <c r="M58" s="29">
        <f t="shared" si="3"/>
        <v>21.9</v>
      </c>
    </row>
    <row r="59" spans="1:13" x14ac:dyDescent="0.25">
      <c r="A59" s="30" t="s">
        <v>67</v>
      </c>
      <c r="B59" s="31"/>
      <c r="C59" s="23"/>
      <c r="D59" s="23">
        <f>IF(ISNUMBER(D$201),SUM(D$201:D$201),"")</f>
        <v>122</v>
      </c>
      <c r="E59" s="23">
        <f>IF(ISNUMBER(D$201),SUM(E$201:E$201),"")</f>
        <v>122</v>
      </c>
      <c r="F59" s="27">
        <f t="shared" si="1"/>
        <v>1</v>
      </c>
      <c r="G59" s="28" t="s">
        <v>418</v>
      </c>
      <c r="I59" s="29">
        <f t="shared" si="3"/>
        <v>0.8</v>
      </c>
      <c r="J59" s="29">
        <f t="shared" si="3"/>
        <v>2.5</v>
      </c>
      <c r="K59" s="29">
        <f t="shared" si="3"/>
        <v>4.3</v>
      </c>
      <c r="L59" s="29">
        <f t="shared" si="3"/>
        <v>7.5</v>
      </c>
      <c r="M59" s="29">
        <f t="shared" si="3"/>
        <v>21.9</v>
      </c>
    </row>
    <row r="60" spans="1:13" x14ac:dyDescent="0.25">
      <c r="A60" s="30" t="s">
        <v>68</v>
      </c>
      <c r="B60" s="31"/>
      <c r="C60" s="23"/>
      <c r="D60" s="23">
        <f>IF(ISNUMBER(D$202),SUM(D$202:D$204),"")</f>
        <v>474</v>
      </c>
      <c r="E60" s="23">
        <f>IF(ISNUMBER(D$202),SUM(E$202:E$204),"")</f>
        <v>474</v>
      </c>
      <c r="F60" s="27">
        <f t="shared" si="1"/>
        <v>1</v>
      </c>
      <c r="G60" s="28" t="s">
        <v>418</v>
      </c>
      <c r="I60" s="29">
        <f t="shared" si="3"/>
        <v>0.8</v>
      </c>
      <c r="J60" s="29">
        <f t="shared" si="3"/>
        <v>2.5</v>
      </c>
      <c r="K60" s="29">
        <f t="shared" si="3"/>
        <v>4.3</v>
      </c>
      <c r="L60" s="29">
        <f t="shared" si="3"/>
        <v>7.5</v>
      </c>
      <c r="M60" s="29">
        <f t="shared" si="3"/>
        <v>21.9</v>
      </c>
    </row>
    <row r="61" spans="1:13" x14ac:dyDescent="0.25">
      <c r="A61" s="30" t="s">
        <v>69</v>
      </c>
      <c r="B61" s="32"/>
      <c r="C61" s="23"/>
      <c r="D61" s="23">
        <f>IF(ISNUMBER(D$205),SUM(D$205:D$205),"")</f>
        <v>668</v>
      </c>
      <c r="E61" s="23">
        <f>IF(ISNUMBER(D$205),SUM(E$205:E$205),"")</f>
        <v>668</v>
      </c>
      <c r="F61" s="27">
        <f t="shared" si="1"/>
        <v>1</v>
      </c>
      <c r="G61" s="28" t="s">
        <v>418</v>
      </c>
      <c r="I61" s="29">
        <f t="shared" si="3"/>
        <v>0.8</v>
      </c>
      <c r="J61" s="29">
        <f t="shared" si="3"/>
        <v>2.5</v>
      </c>
      <c r="K61" s="29">
        <f t="shared" si="3"/>
        <v>4.3</v>
      </c>
      <c r="L61" s="29">
        <f t="shared" si="3"/>
        <v>7.5</v>
      </c>
      <c r="M61" s="29">
        <f t="shared" si="3"/>
        <v>21.9</v>
      </c>
    </row>
    <row r="62" spans="1:13" x14ac:dyDescent="0.25">
      <c r="A62" s="30" t="s">
        <v>70</v>
      </c>
      <c r="B62" s="32"/>
      <c r="C62" s="23"/>
      <c r="D62" s="23">
        <f>IF(ISNUMBER(D$206),SUM(D$206:D$206),"")</f>
        <v>9</v>
      </c>
      <c r="E62" s="23">
        <f>IF(ISNUMBER(D$206),SUM(E$206:E$206),"")</f>
        <v>9</v>
      </c>
      <c r="F62" s="27">
        <f t="shared" si="1"/>
        <v>1</v>
      </c>
      <c r="G62" s="28" t="s">
        <v>418</v>
      </c>
      <c r="I62" s="29">
        <f t="shared" si="3"/>
        <v>0.8</v>
      </c>
      <c r="J62" s="29">
        <f t="shared" si="3"/>
        <v>2.5</v>
      </c>
      <c r="K62" s="29">
        <f t="shared" si="3"/>
        <v>4.3</v>
      </c>
      <c r="L62" s="29">
        <f t="shared" si="3"/>
        <v>7.5</v>
      </c>
      <c r="M62" s="29">
        <f t="shared" si="3"/>
        <v>21.9</v>
      </c>
    </row>
    <row r="63" spans="1:13" x14ac:dyDescent="0.25">
      <c r="A63" s="30" t="s">
        <v>71</v>
      </c>
      <c r="B63" s="31"/>
      <c r="C63" s="23"/>
      <c r="D63" s="23">
        <f>IF(ISNUMBER(D$207),SUM(D$207:D$207),"")</f>
        <v>114</v>
      </c>
      <c r="E63" s="23">
        <f>IF(ISNUMBER(D$207),SUM(E$207:E$207),"")</f>
        <v>114</v>
      </c>
      <c r="F63" s="27">
        <f t="shared" si="1"/>
        <v>1</v>
      </c>
      <c r="G63" s="28" t="s">
        <v>418</v>
      </c>
      <c r="I63" s="29">
        <f t="shared" si="3"/>
        <v>0.8</v>
      </c>
      <c r="J63" s="29">
        <f t="shared" si="3"/>
        <v>2.5</v>
      </c>
      <c r="K63" s="29">
        <f t="shared" si="3"/>
        <v>4.3</v>
      </c>
      <c r="L63" s="29">
        <f t="shared" si="3"/>
        <v>7.5</v>
      </c>
      <c r="M63" s="29">
        <f t="shared" si="3"/>
        <v>21.9</v>
      </c>
    </row>
    <row r="64" spans="1:13" x14ac:dyDescent="0.25">
      <c r="A64" s="30" t="s">
        <v>55</v>
      </c>
      <c r="B64" s="31"/>
      <c r="C64" s="23"/>
      <c r="D64" s="23">
        <f>IF(ISNUMBER(D$208),SUM(D$208:D$212),"")</f>
        <v>0</v>
      </c>
      <c r="E64" s="23">
        <f>IF(ISNUMBER(D$208),SUM(E$208:E$212),"")</f>
        <v>0</v>
      </c>
      <c r="F64" s="27">
        <f t="shared" si="1"/>
        <v>0</v>
      </c>
      <c r="G64" s="28" t="s">
        <v>418</v>
      </c>
      <c r="I64" s="29">
        <f t="shared" si="3"/>
        <v>0</v>
      </c>
      <c r="J64" s="29">
        <f t="shared" si="3"/>
        <v>0</v>
      </c>
      <c r="K64" s="29">
        <f t="shared" si="3"/>
        <v>0</v>
      </c>
      <c r="L64" s="29">
        <f t="shared" si="3"/>
        <v>0</v>
      </c>
      <c r="M64" s="29">
        <f t="shared" si="3"/>
        <v>0</v>
      </c>
    </row>
    <row r="65" spans="1:13" x14ac:dyDescent="0.25">
      <c r="A65" s="33" t="s">
        <v>72</v>
      </c>
      <c r="B65" s="31"/>
      <c r="C65" s="23"/>
      <c r="D65" s="23">
        <f>IF(ISNUMBER(D$213),SUM(D$213:D$213),"")</f>
        <v>0</v>
      </c>
      <c r="E65" s="23">
        <f>IF(ISNUMBER(D$213),SUM(E$213:E$213),"")</f>
        <v>0</v>
      </c>
      <c r="F65" s="27">
        <f t="shared" si="1"/>
        <v>0</v>
      </c>
      <c r="G65" s="28" t="s">
        <v>418</v>
      </c>
      <c r="I65" s="29">
        <f t="shared" si="3"/>
        <v>0</v>
      </c>
      <c r="J65" s="29">
        <f t="shared" si="3"/>
        <v>0</v>
      </c>
      <c r="K65" s="29">
        <f t="shared" si="3"/>
        <v>0</v>
      </c>
      <c r="L65" s="29">
        <f t="shared" si="3"/>
        <v>0</v>
      </c>
      <c r="M65" s="29">
        <f t="shared" si="3"/>
        <v>0</v>
      </c>
    </row>
    <row r="66" spans="1:13" x14ac:dyDescent="0.25">
      <c r="A66" s="30" t="s">
        <v>74</v>
      </c>
      <c r="B66" s="31"/>
      <c r="C66" s="23"/>
      <c r="D66" s="23">
        <f>IF(ISNUMBER(D$214),SUM(D$214:D$214),"")</f>
        <v>6407.4000000000005</v>
      </c>
      <c r="E66" s="23">
        <f>IF(ISNUMBER(D$214),SUM(E$214:E$214),"")</f>
        <v>6407.4000000000005</v>
      </c>
      <c r="F66" s="27">
        <f t="shared" si="1"/>
        <v>1</v>
      </c>
      <c r="G66" s="28" t="s">
        <v>418</v>
      </c>
      <c r="I66" s="29">
        <f t="shared" si="3"/>
        <v>0.8</v>
      </c>
      <c r="J66" s="29">
        <f t="shared" si="3"/>
        <v>2.5</v>
      </c>
      <c r="K66" s="29">
        <f t="shared" si="3"/>
        <v>4.3</v>
      </c>
      <c r="L66" s="29">
        <f t="shared" si="3"/>
        <v>7.5</v>
      </c>
      <c r="M66" s="29">
        <f t="shared" si="3"/>
        <v>21.9</v>
      </c>
    </row>
    <row r="67" spans="1:13" x14ac:dyDescent="0.25">
      <c r="A67" s="30" t="s">
        <v>75</v>
      </c>
      <c r="B67" s="31"/>
      <c r="C67" s="23"/>
      <c r="D67" s="23">
        <f>IF(ISNUMBER(D$215),SUM(D$215:D$217),"")</f>
        <v>25989.8</v>
      </c>
      <c r="E67" s="23">
        <f>IF(ISNUMBER(D$215),SUM(E$215:E$217),"")</f>
        <v>25989.8</v>
      </c>
      <c r="F67" s="27">
        <f t="shared" si="1"/>
        <v>1</v>
      </c>
      <c r="G67" s="28" t="s">
        <v>418</v>
      </c>
      <c r="I67" s="29">
        <f t="shared" si="3"/>
        <v>0.8</v>
      </c>
      <c r="J67" s="29">
        <f t="shared" si="3"/>
        <v>2.5</v>
      </c>
      <c r="K67" s="29">
        <f t="shared" si="3"/>
        <v>4.3</v>
      </c>
      <c r="L67" s="29">
        <f t="shared" si="3"/>
        <v>7.5</v>
      </c>
      <c r="M67" s="29">
        <f t="shared" si="3"/>
        <v>21.9</v>
      </c>
    </row>
    <row r="68" spans="1:13" x14ac:dyDescent="0.25">
      <c r="A68" s="30" t="s">
        <v>76</v>
      </c>
      <c r="B68" s="31"/>
      <c r="C68" s="23"/>
      <c r="D68" s="23">
        <f>IF(ISNUMBER(D$218),SUM(D$218:D$221),"")</f>
        <v>12715.2</v>
      </c>
      <c r="E68" s="23">
        <f>IF(ISNUMBER(D$218),SUM(E$218:E$221),"")</f>
        <v>12715.2</v>
      </c>
      <c r="F68" s="27">
        <f t="shared" si="1"/>
        <v>1</v>
      </c>
      <c r="G68" s="28" t="s">
        <v>418</v>
      </c>
      <c r="I68" s="29">
        <f t="shared" si="3"/>
        <v>0.8</v>
      </c>
      <c r="J68" s="29">
        <f t="shared" si="3"/>
        <v>2.5</v>
      </c>
      <c r="K68" s="29">
        <f t="shared" si="3"/>
        <v>4.3</v>
      </c>
      <c r="L68" s="29">
        <f t="shared" si="3"/>
        <v>7.5</v>
      </c>
      <c r="M68" s="29">
        <f t="shared" si="3"/>
        <v>21.9</v>
      </c>
    </row>
    <row r="69" spans="1:13" x14ac:dyDescent="0.25">
      <c r="A69" s="30" t="s">
        <v>77</v>
      </c>
      <c r="B69" s="31"/>
      <c r="C69" s="23"/>
      <c r="D69" s="23">
        <f>IF(ISNUMBER(D$222),SUM(D$222:D$226),"")</f>
        <v>49610.400000000001</v>
      </c>
      <c r="E69" s="23">
        <f>IF(ISNUMBER(D$222),SUM(E$222:E$226),"")</f>
        <v>49610.400000000001</v>
      </c>
      <c r="F69" s="27">
        <f t="shared" si="1"/>
        <v>1</v>
      </c>
      <c r="G69" s="28" t="s">
        <v>418</v>
      </c>
      <c r="I69" s="29">
        <f t="shared" si="3"/>
        <v>0.8</v>
      </c>
      <c r="J69" s="29">
        <f t="shared" si="3"/>
        <v>2.5</v>
      </c>
      <c r="K69" s="29">
        <f t="shared" si="3"/>
        <v>4.3</v>
      </c>
      <c r="L69" s="29">
        <f t="shared" si="3"/>
        <v>7.5</v>
      </c>
      <c r="M69" s="29">
        <f t="shared" si="3"/>
        <v>21.9</v>
      </c>
    </row>
    <row r="70" spans="1:13" x14ac:dyDescent="0.25">
      <c r="A70" s="30" t="s">
        <v>78</v>
      </c>
      <c r="B70" s="31"/>
      <c r="C70" s="23"/>
      <c r="D70" s="23">
        <f>IF(ISNUMBER(D$227),SUM(D$227:D$229),"")</f>
        <v>24972</v>
      </c>
      <c r="E70" s="23">
        <f>IF(ISNUMBER(D$227),SUM(E$227:E$229),"")</f>
        <v>24972</v>
      </c>
      <c r="F70" s="27">
        <f t="shared" si="1"/>
        <v>1</v>
      </c>
      <c r="G70" s="28" t="s">
        <v>418</v>
      </c>
      <c r="I70" s="29">
        <f t="shared" ref="I70:M99" si="4">IF(ISNUMBER($F70),$F70*I$7,"")</f>
        <v>0.8</v>
      </c>
      <c r="J70" s="29">
        <f t="shared" si="4"/>
        <v>2.5</v>
      </c>
      <c r="K70" s="29">
        <f t="shared" si="4"/>
        <v>4.3</v>
      </c>
      <c r="L70" s="29">
        <f t="shared" si="4"/>
        <v>7.5</v>
      </c>
      <c r="M70" s="29">
        <f t="shared" si="4"/>
        <v>21.9</v>
      </c>
    </row>
    <row r="71" spans="1:13" x14ac:dyDescent="0.25">
      <c r="A71" s="30" t="s">
        <v>79</v>
      </c>
      <c r="B71" s="31"/>
      <c r="C71" s="23"/>
      <c r="D71" s="23">
        <f>IF(ISNUMBER(D$230),SUM(D$230:D$233),"")</f>
        <v>116041</v>
      </c>
      <c r="E71" s="23">
        <f>IF(ISNUMBER(D$230),SUM(E$230:E$233),"")</f>
        <v>116041</v>
      </c>
      <c r="F71" s="27">
        <f t="shared" si="1"/>
        <v>1</v>
      </c>
      <c r="G71" s="28" t="s">
        <v>418</v>
      </c>
      <c r="I71" s="29">
        <f t="shared" si="4"/>
        <v>0.8</v>
      </c>
      <c r="J71" s="29">
        <f t="shared" si="4"/>
        <v>2.5</v>
      </c>
      <c r="K71" s="29">
        <f t="shared" si="4"/>
        <v>4.3</v>
      </c>
      <c r="L71" s="29">
        <f t="shared" si="4"/>
        <v>7.5</v>
      </c>
      <c r="M71" s="29">
        <f t="shared" si="4"/>
        <v>21.9</v>
      </c>
    </row>
    <row r="72" spans="1:13" x14ac:dyDescent="0.25">
      <c r="A72" s="30" t="s">
        <v>80</v>
      </c>
      <c r="B72" s="31"/>
      <c r="C72" s="23"/>
      <c r="D72" s="23">
        <f>IF(ISNUMBER(D$234),SUM(D$234:D$234),"")</f>
        <v>10693</v>
      </c>
      <c r="E72" s="23">
        <f>IF(ISNUMBER(D$234),SUM(E$234:E$234),"")</f>
        <v>10693</v>
      </c>
      <c r="F72" s="27">
        <f t="shared" si="1"/>
        <v>1</v>
      </c>
      <c r="G72" s="28" t="s">
        <v>418</v>
      </c>
      <c r="I72" s="29">
        <f t="shared" si="4"/>
        <v>0.8</v>
      </c>
      <c r="J72" s="29">
        <f t="shared" si="4"/>
        <v>2.5</v>
      </c>
      <c r="K72" s="29">
        <f t="shared" si="4"/>
        <v>4.3</v>
      </c>
      <c r="L72" s="29">
        <f t="shared" si="4"/>
        <v>7.5</v>
      </c>
      <c r="M72" s="29">
        <f t="shared" si="4"/>
        <v>21.9</v>
      </c>
    </row>
    <row r="73" spans="1:13" x14ac:dyDescent="0.25">
      <c r="A73" s="30" t="s">
        <v>81</v>
      </c>
      <c r="B73" s="31"/>
      <c r="C73" s="23"/>
      <c r="D73" s="23">
        <f>IF(ISNUMBER(D$235),SUM(D$235:D$237),"")</f>
        <v>597554</v>
      </c>
      <c r="E73" s="23">
        <f>IF(ISNUMBER(D$235),SUM(E$235:E$237),"")</f>
        <v>597554</v>
      </c>
      <c r="F73" s="27">
        <f t="shared" si="1"/>
        <v>1</v>
      </c>
      <c r="G73" s="28" t="s">
        <v>418</v>
      </c>
      <c r="I73" s="29">
        <f t="shared" si="4"/>
        <v>0.8</v>
      </c>
      <c r="J73" s="29">
        <f t="shared" si="4"/>
        <v>2.5</v>
      </c>
      <c r="K73" s="29">
        <f t="shared" si="4"/>
        <v>4.3</v>
      </c>
      <c r="L73" s="29">
        <f t="shared" si="4"/>
        <v>7.5</v>
      </c>
      <c r="M73" s="29">
        <f t="shared" si="4"/>
        <v>21.9</v>
      </c>
    </row>
    <row r="74" spans="1:13" x14ac:dyDescent="0.25">
      <c r="A74" s="30" t="s">
        <v>82</v>
      </c>
      <c r="B74" s="31"/>
      <c r="C74" s="23"/>
      <c r="D74" s="23">
        <f>IF(ISNUMBER(D$238),SUM(D$238:D$240),"")</f>
        <v>123976</v>
      </c>
      <c r="E74" s="23">
        <f>IF(ISNUMBER(D$238),SUM(E$238:E$240),"")</f>
        <v>123976</v>
      </c>
      <c r="F74" s="27">
        <f t="shared" ref="F74:F133" si="5">IF(AND(ISNUMBER($D74),ISNUMBER($E74)),IF(($D74&gt;0),$E74/$D74,0),"")</f>
        <v>1</v>
      </c>
      <c r="G74" s="28" t="s">
        <v>418</v>
      </c>
      <c r="I74" s="29">
        <f t="shared" si="4"/>
        <v>0.8</v>
      </c>
      <c r="J74" s="29">
        <f t="shared" si="4"/>
        <v>2.5</v>
      </c>
      <c r="K74" s="29">
        <f t="shared" si="4"/>
        <v>4.3</v>
      </c>
      <c r="L74" s="29">
        <f t="shared" si="4"/>
        <v>7.5</v>
      </c>
      <c r="M74" s="29">
        <f t="shared" si="4"/>
        <v>21.9</v>
      </c>
    </row>
    <row r="75" spans="1:13" x14ac:dyDescent="0.25">
      <c r="A75" s="30" t="s">
        <v>83</v>
      </c>
      <c r="B75" s="31"/>
      <c r="C75" s="23"/>
      <c r="D75" s="23">
        <f>IF(ISNUMBER(D$241),SUM(D$241:D$244),"")</f>
        <v>60213</v>
      </c>
      <c r="E75" s="23">
        <f>IF(ISNUMBER(D$241),SUM(E$241:E$244),"")</f>
        <v>60213</v>
      </c>
      <c r="F75" s="27">
        <f t="shared" si="5"/>
        <v>1</v>
      </c>
      <c r="G75" s="28" t="s">
        <v>418</v>
      </c>
      <c r="I75" s="29">
        <f t="shared" si="4"/>
        <v>0.8</v>
      </c>
      <c r="J75" s="29">
        <f t="shared" si="4"/>
        <v>2.5</v>
      </c>
      <c r="K75" s="29">
        <f t="shared" si="4"/>
        <v>4.3</v>
      </c>
      <c r="L75" s="29">
        <f t="shared" si="4"/>
        <v>7.5</v>
      </c>
      <c r="M75" s="29">
        <f t="shared" si="4"/>
        <v>21.9</v>
      </c>
    </row>
    <row r="76" spans="1:13" x14ac:dyDescent="0.25">
      <c r="A76" s="30" t="s">
        <v>128</v>
      </c>
      <c r="B76" s="31"/>
      <c r="C76" s="23"/>
      <c r="D76" s="23">
        <f>IF(ISNUMBER(D$245),SUM(D$245:D$248),"")</f>
        <v>0</v>
      </c>
      <c r="E76" s="23">
        <f>IF(ISNUMBER(D$245),SUM(E$245:E$248),"")</f>
        <v>0</v>
      </c>
      <c r="F76" s="27">
        <f t="shared" si="5"/>
        <v>0</v>
      </c>
      <c r="G76" s="28" t="s">
        <v>418</v>
      </c>
      <c r="I76" s="29">
        <f t="shared" si="4"/>
        <v>0</v>
      </c>
      <c r="J76" s="29">
        <f t="shared" si="4"/>
        <v>0</v>
      </c>
      <c r="K76" s="29">
        <f t="shared" si="4"/>
        <v>0</v>
      </c>
      <c r="L76" s="29">
        <f t="shared" si="4"/>
        <v>0</v>
      </c>
      <c r="M76" s="29">
        <f t="shared" si="4"/>
        <v>0</v>
      </c>
    </row>
    <row r="77" spans="1:13" x14ac:dyDescent="0.25">
      <c r="A77" s="30" t="s">
        <v>129</v>
      </c>
      <c r="B77" s="31"/>
      <c r="C77" s="23"/>
      <c r="D77" s="23">
        <f>IF(ISNUMBER(D$249),SUM(D$249:D$249),"")</f>
        <v>0</v>
      </c>
      <c r="E77" s="23">
        <f>IF(ISNUMBER(D$249),SUM(E$249:E$249),"")</f>
        <v>0</v>
      </c>
      <c r="F77" s="27">
        <f t="shared" si="5"/>
        <v>0</v>
      </c>
      <c r="G77" s="28" t="s">
        <v>418</v>
      </c>
      <c r="I77" s="29">
        <f t="shared" si="4"/>
        <v>0</v>
      </c>
      <c r="J77" s="29">
        <f t="shared" si="4"/>
        <v>0</v>
      </c>
      <c r="K77" s="29">
        <f t="shared" si="4"/>
        <v>0</v>
      </c>
      <c r="L77" s="29">
        <f t="shared" si="4"/>
        <v>0</v>
      </c>
      <c r="M77" s="29">
        <f t="shared" si="4"/>
        <v>0</v>
      </c>
    </row>
    <row r="78" spans="1:13" x14ac:dyDescent="0.25">
      <c r="A78" s="30" t="s">
        <v>84</v>
      </c>
      <c r="B78" s="31"/>
      <c r="C78" s="23"/>
      <c r="D78" s="23">
        <f>IF(ISNUMBER(D$250),SUM(D$250:D$250),"")</f>
        <v>24</v>
      </c>
      <c r="E78" s="23">
        <f>IF(ISNUMBER(D$250),SUM(E$250:E$250),"")</f>
        <v>24</v>
      </c>
      <c r="F78" s="27">
        <f t="shared" si="5"/>
        <v>1</v>
      </c>
      <c r="G78" s="28" t="s">
        <v>418</v>
      </c>
      <c r="I78" s="29">
        <f t="shared" si="4"/>
        <v>0.8</v>
      </c>
      <c r="J78" s="29">
        <f t="shared" si="4"/>
        <v>2.5</v>
      </c>
      <c r="K78" s="29">
        <f t="shared" si="4"/>
        <v>4.3</v>
      </c>
      <c r="L78" s="29">
        <f t="shared" si="4"/>
        <v>7.5</v>
      </c>
      <c r="M78" s="29">
        <f t="shared" si="4"/>
        <v>21.9</v>
      </c>
    </row>
    <row r="79" spans="1:13" x14ac:dyDescent="0.25">
      <c r="A79" s="30" t="s">
        <v>85</v>
      </c>
      <c r="B79" s="31"/>
      <c r="C79" s="23"/>
      <c r="D79" s="23">
        <f>IF(ISNUMBER(D$251),SUM(D$251:D$256),"")</f>
        <v>86477</v>
      </c>
      <c r="E79" s="23">
        <f>IF(ISNUMBER(D$251),SUM(E$251:E$256),"")</f>
        <v>86477</v>
      </c>
      <c r="F79" s="27">
        <f t="shared" si="5"/>
        <v>1</v>
      </c>
      <c r="G79" s="28" t="s">
        <v>418</v>
      </c>
      <c r="I79" s="29">
        <f t="shared" si="4"/>
        <v>0.8</v>
      </c>
      <c r="J79" s="29">
        <f t="shared" si="4"/>
        <v>2.5</v>
      </c>
      <c r="K79" s="29">
        <f t="shared" si="4"/>
        <v>4.3</v>
      </c>
      <c r="L79" s="29">
        <f t="shared" si="4"/>
        <v>7.5</v>
      </c>
      <c r="M79" s="29">
        <f t="shared" si="4"/>
        <v>21.9</v>
      </c>
    </row>
    <row r="80" spans="1:13" x14ac:dyDescent="0.25">
      <c r="A80" s="30" t="s">
        <v>86</v>
      </c>
      <c r="B80" s="31"/>
      <c r="C80" s="23"/>
      <c r="D80" s="23">
        <f>IF(ISNUMBER(D$257),SUM(D$257:D$257),"")</f>
        <v>1</v>
      </c>
      <c r="E80" s="23">
        <f>IF(ISNUMBER(D$257),SUM(E$257:E$257),"")</f>
        <v>1</v>
      </c>
      <c r="F80" s="27">
        <f t="shared" si="5"/>
        <v>1</v>
      </c>
      <c r="G80" s="28" t="s">
        <v>418</v>
      </c>
      <c r="I80" s="29">
        <f t="shared" si="4"/>
        <v>0.8</v>
      </c>
      <c r="J80" s="29">
        <f t="shared" si="4"/>
        <v>2.5</v>
      </c>
      <c r="K80" s="29">
        <f t="shared" si="4"/>
        <v>4.3</v>
      </c>
      <c r="L80" s="29">
        <f t="shared" si="4"/>
        <v>7.5</v>
      </c>
      <c r="M80" s="29">
        <f t="shared" si="4"/>
        <v>21.9</v>
      </c>
    </row>
    <row r="81" spans="1:13" x14ac:dyDescent="0.25">
      <c r="A81" s="30" t="s">
        <v>87</v>
      </c>
      <c r="B81" s="31"/>
      <c r="C81" s="23"/>
      <c r="D81" s="23">
        <f>IF(ISNUMBER(D$258),SUM(D$258:D$260),"")</f>
        <v>18241</v>
      </c>
      <c r="E81" s="23">
        <f>IF(ISNUMBER(D$258),SUM(E$258:E$260),"")</f>
        <v>18241</v>
      </c>
      <c r="F81" s="27">
        <f t="shared" si="5"/>
        <v>1</v>
      </c>
      <c r="G81" s="28" t="s">
        <v>418</v>
      </c>
      <c r="I81" s="29">
        <f t="shared" si="4"/>
        <v>0.8</v>
      </c>
      <c r="J81" s="29">
        <f t="shared" si="4"/>
        <v>2.5</v>
      </c>
      <c r="K81" s="29">
        <f t="shared" si="4"/>
        <v>4.3</v>
      </c>
      <c r="L81" s="29">
        <f t="shared" si="4"/>
        <v>7.5</v>
      </c>
      <c r="M81" s="29">
        <f t="shared" si="4"/>
        <v>21.9</v>
      </c>
    </row>
    <row r="82" spans="1:13" x14ac:dyDescent="0.25">
      <c r="A82" s="30" t="s">
        <v>88</v>
      </c>
      <c r="B82" s="31"/>
      <c r="C82" s="23"/>
      <c r="D82" s="23">
        <f>IF(ISNUMBER(D$261),SUM(D$261:D$263),"")</f>
        <v>112812</v>
      </c>
      <c r="E82" s="23">
        <f>IF(ISNUMBER(D$261),SUM(E$261:E$263),"")</f>
        <v>112812</v>
      </c>
      <c r="F82" s="27">
        <f t="shared" si="5"/>
        <v>1</v>
      </c>
      <c r="G82" s="28" t="s">
        <v>418</v>
      </c>
      <c r="I82" s="29">
        <f t="shared" si="4"/>
        <v>0.8</v>
      </c>
      <c r="J82" s="29">
        <f t="shared" si="4"/>
        <v>2.5</v>
      </c>
      <c r="K82" s="29">
        <f t="shared" si="4"/>
        <v>4.3</v>
      </c>
      <c r="L82" s="29">
        <f t="shared" si="4"/>
        <v>7.5</v>
      </c>
      <c r="M82" s="29">
        <f t="shared" si="4"/>
        <v>21.9</v>
      </c>
    </row>
    <row r="83" spans="1:13" x14ac:dyDescent="0.25">
      <c r="A83" s="30" t="s">
        <v>89</v>
      </c>
      <c r="B83" s="31"/>
      <c r="C83" s="23"/>
      <c r="D83" s="23">
        <f>IF(ISNUMBER(D$264),SUM(D$264:D$266),"")</f>
        <v>168617</v>
      </c>
      <c r="E83" s="23">
        <f>IF(ISNUMBER(D$264),SUM(E$264:E$266),"")</f>
        <v>168617</v>
      </c>
      <c r="F83" s="27">
        <f t="shared" si="5"/>
        <v>1</v>
      </c>
      <c r="G83" s="28" t="s">
        <v>418</v>
      </c>
      <c r="I83" s="29">
        <f t="shared" si="4"/>
        <v>0.8</v>
      </c>
      <c r="J83" s="29">
        <f t="shared" si="4"/>
        <v>2.5</v>
      </c>
      <c r="K83" s="29">
        <f t="shared" si="4"/>
        <v>4.3</v>
      </c>
      <c r="L83" s="29">
        <f t="shared" si="4"/>
        <v>7.5</v>
      </c>
      <c r="M83" s="29">
        <f t="shared" si="4"/>
        <v>21.9</v>
      </c>
    </row>
    <row r="84" spans="1:13" x14ac:dyDescent="0.25">
      <c r="A84" s="30" t="s">
        <v>90</v>
      </c>
      <c r="B84" s="31"/>
      <c r="C84" s="23"/>
      <c r="D84" s="23">
        <f>IF(ISNUMBER(D$267),SUM(D$267:D$268),"")</f>
        <v>48778</v>
      </c>
      <c r="E84" s="23">
        <f>IF(ISNUMBER(D$267),SUM(E$267:E$268),"")</f>
        <v>48778</v>
      </c>
      <c r="F84" s="27">
        <f t="shared" si="5"/>
        <v>1</v>
      </c>
      <c r="G84" s="28" t="s">
        <v>418</v>
      </c>
      <c r="I84" s="29">
        <f t="shared" si="4"/>
        <v>0.8</v>
      </c>
      <c r="J84" s="29">
        <f t="shared" si="4"/>
        <v>2.5</v>
      </c>
      <c r="K84" s="29">
        <f t="shared" si="4"/>
        <v>4.3</v>
      </c>
      <c r="L84" s="29">
        <f t="shared" si="4"/>
        <v>7.5</v>
      </c>
      <c r="M84" s="29">
        <f t="shared" si="4"/>
        <v>21.9</v>
      </c>
    </row>
    <row r="85" spans="1:13" x14ac:dyDescent="0.25">
      <c r="A85" s="30" t="s">
        <v>91</v>
      </c>
      <c r="B85" s="31"/>
      <c r="C85" s="23"/>
      <c r="D85" s="23">
        <f>IF(ISNUMBER(D$269),SUM(D$269:D$271),"")</f>
        <v>315627</v>
      </c>
      <c r="E85" s="23">
        <f>IF(ISNUMBER(D$269),SUM(E$269:E$271),"")</f>
        <v>315627</v>
      </c>
      <c r="F85" s="27">
        <f t="shared" si="5"/>
        <v>1</v>
      </c>
      <c r="G85" s="28" t="s">
        <v>418</v>
      </c>
      <c r="I85" s="29">
        <f t="shared" si="4"/>
        <v>0.8</v>
      </c>
      <c r="J85" s="29">
        <f t="shared" si="4"/>
        <v>2.5</v>
      </c>
      <c r="K85" s="29">
        <f t="shared" si="4"/>
        <v>4.3</v>
      </c>
      <c r="L85" s="29">
        <f t="shared" si="4"/>
        <v>7.5</v>
      </c>
      <c r="M85" s="29">
        <f t="shared" si="4"/>
        <v>21.9</v>
      </c>
    </row>
    <row r="86" spans="1:13" x14ac:dyDescent="0.25">
      <c r="A86" s="30" t="s">
        <v>92</v>
      </c>
      <c r="B86" s="31"/>
      <c r="C86" s="23"/>
      <c r="D86" s="23">
        <f>IF(ISNUMBER(D$272),SUM(D$272:D$273),"")</f>
        <v>25578</v>
      </c>
      <c r="E86" s="23">
        <f>IF(ISNUMBER(D$272),SUM(E$272:E$273),"")</f>
        <v>25578</v>
      </c>
      <c r="F86" s="27">
        <f t="shared" si="5"/>
        <v>1</v>
      </c>
      <c r="G86" s="28" t="s">
        <v>418</v>
      </c>
      <c r="I86" s="29">
        <f t="shared" si="4"/>
        <v>0.8</v>
      </c>
      <c r="J86" s="29">
        <f t="shared" si="4"/>
        <v>2.5</v>
      </c>
      <c r="K86" s="29">
        <f t="shared" si="4"/>
        <v>4.3</v>
      </c>
      <c r="L86" s="29">
        <f t="shared" si="4"/>
        <v>7.5</v>
      </c>
      <c r="M86" s="29">
        <f t="shared" si="4"/>
        <v>21.9</v>
      </c>
    </row>
    <row r="87" spans="1:13" x14ac:dyDescent="0.25">
      <c r="A87" s="33" t="s">
        <v>102</v>
      </c>
      <c r="B87" s="32"/>
      <c r="C87" s="23"/>
      <c r="D87" s="23">
        <f>IF(ISNUMBER(D$274),SUM(D$274:D$274),"")</f>
        <v>2240</v>
      </c>
      <c r="E87" s="23">
        <f>IF(ISNUMBER(D$274),SUM(E$274:E$274),"")</f>
        <v>2240</v>
      </c>
      <c r="F87" s="27">
        <f t="shared" si="5"/>
        <v>1</v>
      </c>
      <c r="G87" s="28" t="s">
        <v>418</v>
      </c>
      <c r="I87" s="29">
        <f t="shared" si="4"/>
        <v>0.8</v>
      </c>
      <c r="J87" s="29">
        <f t="shared" si="4"/>
        <v>2.5</v>
      </c>
      <c r="K87" s="29">
        <f t="shared" si="4"/>
        <v>4.3</v>
      </c>
      <c r="L87" s="29">
        <f t="shared" si="4"/>
        <v>7.5</v>
      </c>
      <c r="M87" s="29">
        <f t="shared" si="4"/>
        <v>21.9</v>
      </c>
    </row>
    <row r="88" spans="1:13" x14ac:dyDescent="0.25">
      <c r="A88" s="33" t="s">
        <v>103</v>
      </c>
      <c r="B88" s="32"/>
      <c r="C88" s="23"/>
      <c r="D88" s="23">
        <f>IF(ISNUMBER(D$275),SUM(D$275:D$277),"")</f>
        <v>22070</v>
      </c>
      <c r="E88" s="23">
        <f>IF(ISNUMBER(D$275),SUM(E$275:E$277),"")</f>
        <v>22070</v>
      </c>
      <c r="F88" s="27">
        <f t="shared" si="5"/>
        <v>1</v>
      </c>
      <c r="G88" s="28" t="s">
        <v>418</v>
      </c>
      <c r="I88" s="29">
        <f t="shared" si="4"/>
        <v>0.8</v>
      </c>
      <c r="J88" s="29">
        <f t="shared" si="4"/>
        <v>2.5</v>
      </c>
      <c r="K88" s="29">
        <f t="shared" si="4"/>
        <v>4.3</v>
      </c>
      <c r="L88" s="29">
        <f t="shared" si="4"/>
        <v>7.5</v>
      </c>
      <c r="M88" s="29">
        <f t="shared" si="4"/>
        <v>21.9</v>
      </c>
    </row>
    <row r="89" spans="1:13" x14ac:dyDescent="0.25">
      <c r="A89" s="33" t="s">
        <v>104</v>
      </c>
      <c r="B89" s="32"/>
      <c r="C89" s="23"/>
      <c r="D89" s="23">
        <f>IF(ISNUMBER(D$278),SUM(D$278:D$280),"")</f>
        <v>31470</v>
      </c>
      <c r="E89" s="23">
        <f>IF(ISNUMBER(D$278),SUM(E$278:E$280),"")</f>
        <v>31470</v>
      </c>
      <c r="F89" s="27">
        <f t="shared" si="5"/>
        <v>1</v>
      </c>
      <c r="G89" s="28" t="s">
        <v>418</v>
      </c>
      <c r="I89" s="29">
        <f t="shared" si="4"/>
        <v>0.8</v>
      </c>
      <c r="J89" s="29">
        <f t="shared" si="4"/>
        <v>2.5</v>
      </c>
      <c r="K89" s="29">
        <f t="shared" si="4"/>
        <v>4.3</v>
      </c>
      <c r="L89" s="29">
        <f t="shared" si="4"/>
        <v>7.5</v>
      </c>
      <c r="M89" s="29">
        <f t="shared" si="4"/>
        <v>21.9</v>
      </c>
    </row>
    <row r="90" spans="1:13" x14ac:dyDescent="0.25">
      <c r="A90" s="30" t="s">
        <v>73</v>
      </c>
      <c r="B90" s="32"/>
      <c r="C90" s="23"/>
      <c r="D90" s="23">
        <f>IF(ISNUMBER(D$281),SUM(D$281:D$282),"")</f>
        <v>43354</v>
      </c>
      <c r="E90" s="23">
        <f>IF(ISNUMBER(D$281),SUM(E$281:E$282),"")</f>
        <v>43354</v>
      </c>
      <c r="F90" s="27">
        <f t="shared" si="5"/>
        <v>1</v>
      </c>
      <c r="G90" s="28" t="s">
        <v>418</v>
      </c>
      <c r="I90" s="29">
        <f t="shared" si="4"/>
        <v>0.8</v>
      </c>
      <c r="J90" s="29">
        <f t="shared" si="4"/>
        <v>2.5</v>
      </c>
      <c r="K90" s="29">
        <f t="shared" si="4"/>
        <v>4.3</v>
      </c>
      <c r="L90" s="29">
        <f t="shared" si="4"/>
        <v>7.5</v>
      </c>
      <c r="M90" s="29">
        <f t="shared" si="4"/>
        <v>21.9</v>
      </c>
    </row>
    <row r="91" spans="1:13" x14ac:dyDescent="0.25">
      <c r="A91" s="30" t="s">
        <v>93</v>
      </c>
      <c r="B91" s="31"/>
      <c r="C91" s="23"/>
      <c r="D91" s="23">
        <f>IF(ISNUMBER(D$283),SUM(D$283:D$286),"")</f>
        <v>24868</v>
      </c>
      <c r="E91" s="23">
        <f>IF(ISNUMBER(D$283),SUM(E$283:E$286),"")</f>
        <v>24868</v>
      </c>
      <c r="F91" s="27">
        <f t="shared" si="5"/>
        <v>1</v>
      </c>
      <c r="G91" s="28" t="s">
        <v>418</v>
      </c>
      <c r="I91" s="29">
        <f t="shared" si="4"/>
        <v>0.8</v>
      </c>
      <c r="J91" s="29">
        <f t="shared" si="4"/>
        <v>2.5</v>
      </c>
      <c r="K91" s="29">
        <f t="shared" si="4"/>
        <v>4.3</v>
      </c>
      <c r="L91" s="29">
        <f t="shared" si="4"/>
        <v>7.5</v>
      </c>
      <c r="M91" s="29">
        <f t="shared" si="4"/>
        <v>21.9</v>
      </c>
    </row>
    <row r="92" spans="1:13" x14ac:dyDescent="0.25">
      <c r="A92" s="30" t="s">
        <v>94</v>
      </c>
      <c r="B92" s="32"/>
      <c r="C92" s="23"/>
      <c r="D92" s="23">
        <f>IF(ISNUMBER(D$287),SUM(D$287:D$292),"")</f>
        <v>185500</v>
      </c>
      <c r="E92" s="23">
        <f>IF(ISNUMBER(D$287),SUM(E$287:E$292),"")</f>
        <v>185500</v>
      </c>
      <c r="F92" s="27">
        <f t="shared" si="5"/>
        <v>1</v>
      </c>
      <c r="G92" s="28" t="s">
        <v>418</v>
      </c>
      <c r="I92" s="29">
        <f t="shared" si="4"/>
        <v>0.8</v>
      </c>
      <c r="J92" s="29">
        <f t="shared" si="4"/>
        <v>2.5</v>
      </c>
      <c r="K92" s="29">
        <f t="shared" si="4"/>
        <v>4.3</v>
      </c>
      <c r="L92" s="29">
        <f t="shared" si="4"/>
        <v>7.5</v>
      </c>
      <c r="M92" s="29">
        <f t="shared" si="4"/>
        <v>21.9</v>
      </c>
    </row>
    <row r="93" spans="1:13" x14ac:dyDescent="0.25">
      <c r="A93" s="30" t="s">
        <v>95</v>
      </c>
      <c r="B93" s="32"/>
      <c r="C93" s="23"/>
      <c r="D93" s="23">
        <f>IF(ISNUMBER(D$293),SUM(D$293:D$294),"")</f>
        <v>152419</v>
      </c>
      <c r="E93" s="23">
        <f>IF(ISNUMBER(D$293),SUM(E$293:E$294),"")</f>
        <v>152419</v>
      </c>
      <c r="F93" s="27">
        <f t="shared" si="5"/>
        <v>1</v>
      </c>
      <c r="G93" s="28" t="s">
        <v>418</v>
      </c>
      <c r="I93" s="29">
        <f t="shared" si="4"/>
        <v>0.8</v>
      </c>
      <c r="J93" s="29">
        <f t="shared" si="4"/>
        <v>2.5</v>
      </c>
      <c r="K93" s="29">
        <f t="shared" si="4"/>
        <v>4.3</v>
      </c>
      <c r="L93" s="29">
        <f t="shared" si="4"/>
        <v>7.5</v>
      </c>
      <c r="M93" s="29">
        <f t="shared" si="4"/>
        <v>21.9</v>
      </c>
    </row>
    <row r="94" spans="1:13" x14ac:dyDescent="0.25">
      <c r="A94" s="30" t="s">
        <v>96</v>
      </c>
      <c r="B94" s="32"/>
      <c r="C94" s="23"/>
      <c r="D94" s="23">
        <f>IF(ISNUMBER(D$295),SUM(D$295:D$299),"")</f>
        <v>163622</v>
      </c>
      <c r="E94" s="23">
        <f>IF(ISNUMBER(D$295),SUM(E$295:E$299),"")</f>
        <v>163622</v>
      </c>
      <c r="F94" s="27">
        <f t="shared" si="5"/>
        <v>1</v>
      </c>
      <c r="G94" s="28" t="s">
        <v>418</v>
      </c>
      <c r="I94" s="29">
        <f t="shared" si="4"/>
        <v>0.8</v>
      </c>
      <c r="J94" s="29">
        <f t="shared" si="4"/>
        <v>2.5</v>
      </c>
      <c r="K94" s="29">
        <f t="shared" si="4"/>
        <v>4.3</v>
      </c>
      <c r="L94" s="29">
        <f t="shared" si="4"/>
        <v>7.5</v>
      </c>
      <c r="M94" s="29">
        <f t="shared" si="4"/>
        <v>21.9</v>
      </c>
    </row>
    <row r="95" spans="1:13" x14ac:dyDescent="0.25">
      <c r="A95" s="30" t="s">
        <v>97</v>
      </c>
      <c r="B95" s="32"/>
      <c r="C95" s="23"/>
      <c r="D95" s="23">
        <f>IF(ISNUMBER(D$300),SUM(D$300:D$303),"")</f>
        <v>105243</v>
      </c>
      <c r="E95" s="23">
        <f>IF(ISNUMBER(D$300),SUM(E$300:E$303),"")</f>
        <v>105243</v>
      </c>
      <c r="F95" s="27">
        <f t="shared" si="5"/>
        <v>1</v>
      </c>
      <c r="G95" s="28" t="s">
        <v>418</v>
      </c>
      <c r="I95" s="29">
        <f t="shared" si="4"/>
        <v>0.8</v>
      </c>
      <c r="J95" s="29">
        <f t="shared" si="4"/>
        <v>2.5</v>
      </c>
      <c r="K95" s="29">
        <f t="shared" si="4"/>
        <v>4.3</v>
      </c>
      <c r="L95" s="29">
        <f t="shared" si="4"/>
        <v>7.5</v>
      </c>
      <c r="M95" s="29">
        <f t="shared" si="4"/>
        <v>21.9</v>
      </c>
    </row>
    <row r="96" spans="1:13" x14ac:dyDescent="0.25">
      <c r="A96" s="33" t="s">
        <v>100</v>
      </c>
      <c r="B96" s="32"/>
      <c r="C96" s="23"/>
      <c r="D96" s="23">
        <f>IF(ISNUMBER(D$304),SUM(D$304:D$304),"")</f>
        <v>0</v>
      </c>
      <c r="E96" s="23">
        <f>IF(ISNUMBER(D$304),SUM(E$304:E$304),"")</f>
        <v>0</v>
      </c>
      <c r="F96" s="27">
        <f t="shared" si="5"/>
        <v>0</v>
      </c>
      <c r="G96" s="28" t="s">
        <v>418</v>
      </c>
      <c r="I96" s="29">
        <f t="shared" si="4"/>
        <v>0</v>
      </c>
      <c r="J96" s="29">
        <f t="shared" si="4"/>
        <v>0</v>
      </c>
      <c r="K96" s="29">
        <f t="shared" si="4"/>
        <v>0</v>
      </c>
      <c r="L96" s="29">
        <f t="shared" si="4"/>
        <v>0</v>
      </c>
      <c r="M96" s="29">
        <f t="shared" si="4"/>
        <v>0</v>
      </c>
    </row>
    <row r="97" spans="1:13" x14ac:dyDescent="0.25">
      <c r="A97" s="30" t="s">
        <v>101</v>
      </c>
      <c r="B97" s="31"/>
      <c r="C97" s="23"/>
      <c r="D97" s="23">
        <f>IF(ISNUMBER(D$305),SUM(D$305:D$305),"")</f>
        <v>1250</v>
      </c>
      <c r="E97" s="23">
        <f>IF(ISNUMBER(D$305),SUM(E$305:E$305),"")</f>
        <v>1250</v>
      </c>
      <c r="F97" s="27">
        <f t="shared" si="5"/>
        <v>1</v>
      </c>
      <c r="G97" s="28" t="s">
        <v>418</v>
      </c>
      <c r="I97" s="29">
        <f t="shared" si="4"/>
        <v>0.8</v>
      </c>
      <c r="J97" s="29">
        <f t="shared" si="4"/>
        <v>2.5</v>
      </c>
      <c r="K97" s="29">
        <f t="shared" si="4"/>
        <v>4.3</v>
      </c>
      <c r="L97" s="29">
        <f t="shared" si="4"/>
        <v>7.5</v>
      </c>
      <c r="M97" s="29">
        <f t="shared" si="4"/>
        <v>21.9</v>
      </c>
    </row>
    <row r="98" spans="1:13" x14ac:dyDescent="0.25">
      <c r="A98" s="33" t="s">
        <v>99</v>
      </c>
      <c r="B98" s="31"/>
      <c r="C98" s="23"/>
      <c r="D98" s="23">
        <f>IF(ISNUMBER(D$306),SUM(D$306:D$306),"")</f>
        <v>0</v>
      </c>
      <c r="E98" s="23">
        <f>IF(ISNUMBER(D$306),SUM(E$306:E$306),"")</f>
        <v>0</v>
      </c>
      <c r="F98" s="27">
        <f t="shared" si="5"/>
        <v>0</v>
      </c>
      <c r="G98" s="28" t="s">
        <v>418</v>
      </c>
      <c r="I98" s="29">
        <f t="shared" si="4"/>
        <v>0</v>
      </c>
      <c r="J98" s="29">
        <f t="shared" si="4"/>
        <v>0</v>
      </c>
      <c r="K98" s="29">
        <f t="shared" si="4"/>
        <v>0</v>
      </c>
      <c r="L98" s="29">
        <f t="shared" si="4"/>
        <v>0</v>
      </c>
      <c r="M98" s="29">
        <f t="shared" si="4"/>
        <v>0</v>
      </c>
    </row>
    <row r="99" spans="1:13" x14ac:dyDescent="0.25">
      <c r="A99" s="33" t="s">
        <v>105</v>
      </c>
      <c r="B99" s="31"/>
      <c r="C99" s="23"/>
      <c r="D99" s="23">
        <f>IF(ISNUMBER(D$307),SUM(D$307:D$307),"")</f>
        <v>680</v>
      </c>
      <c r="E99" s="23">
        <f>IF(ISNUMBER(D$307),SUM(E$307:E$307),"")</f>
        <v>680</v>
      </c>
      <c r="F99" s="27">
        <f t="shared" si="5"/>
        <v>1</v>
      </c>
      <c r="G99" s="28" t="s">
        <v>418</v>
      </c>
      <c r="I99" s="29">
        <f t="shared" si="4"/>
        <v>0.8</v>
      </c>
      <c r="J99" s="29">
        <f t="shared" si="4"/>
        <v>2.5</v>
      </c>
      <c r="K99" s="29">
        <f t="shared" si="4"/>
        <v>4.3</v>
      </c>
      <c r="L99" s="29">
        <f t="shared" si="4"/>
        <v>7.5</v>
      </c>
      <c r="M99" s="29">
        <f t="shared" si="4"/>
        <v>21.9</v>
      </c>
    </row>
    <row r="100" spans="1:13" x14ac:dyDescent="0.25">
      <c r="A100" s="30" t="s">
        <v>106</v>
      </c>
      <c r="B100" s="31"/>
      <c r="C100" s="23"/>
      <c r="D100" s="23">
        <f>IF(ISNUMBER(D$308),SUM(D$308:D$310),"")</f>
        <v>0</v>
      </c>
      <c r="E100" s="23">
        <f>IF(ISNUMBER(D$308),SUM(E$308:E$310),"")</f>
        <v>0</v>
      </c>
      <c r="F100" s="27">
        <f t="shared" si="5"/>
        <v>0</v>
      </c>
      <c r="G100" s="28" t="s">
        <v>418</v>
      </c>
      <c r="I100" s="29">
        <f t="shared" ref="I100:M133" si="6">IF(ISNUMBER($F100),$F100*I$7,"")</f>
        <v>0</v>
      </c>
      <c r="J100" s="29">
        <f t="shared" si="6"/>
        <v>0</v>
      </c>
      <c r="K100" s="29">
        <f t="shared" si="6"/>
        <v>0</v>
      </c>
      <c r="L100" s="29">
        <f t="shared" si="6"/>
        <v>0</v>
      </c>
      <c r="M100" s="29">
        <f t="shared" si="6"/>
        <v>0</v>
      </c>
    </row>
    <row r="101" spans="1:13" x14ac:dyDescent="0.25">
      <c r="A101" s="30" t="s">
        <v>107</v>
      </c>
      <c r="B101" s="31"/>
      <c r="C101" s="23"/>
      <c r="D101" s="23">
        <f>IF(ISNUMBER(D$311),SUM(D$311:D$313),"")</f>
        <v>70</v>
      </c>
      <c r="E101" s="23">
        <f>IF(ISNUMBER(D$311),SUM(E$311:E$313),"")</f>
        <v>70</v>
      </c>
      <c r="F101" s="27">
        <f t="shared" si="5"/>
        <v>1</v>
      </c>
      <c r="G101" s="28" t="s">
        <v>418</v>
      </c>
      <c r="I101" s="29">
        <f t="shared" si="6"/>
        <v>0.8</v>
      </c>
      <c r="J101" s="29">
        <f t="shared" si="6"/>
        <v>2.5</v>
      </c>
      <c r="K101" s="29">
        <f t="shared" si="6"/>
        <v>4.3</v>
      </c>
      <c r="L101" s="29">
        <f t="shared" si="6"/>
        <v>7.5</v>
      </c>
      <c r="M101" s="29">
        <f t="shared" si="6"/>
        <v>21.9</v>
      </c>
    </row>
    <row r="102" spans="1:13" x14ac:dyDescent="0.25">
      <c r="A102" s="30" t="s">
        <v>108</v>
      </c>
      <c r="B102" s="32"/>
      <c r="C102" s="23"/>
      <c r="D102" s="23">
        <f>IF(ISNUMBER(D$314),SUM(D$314:D$317),"")</f>
        <v>20</v>
      </c>
      <c r="E102" s="23">
        <f>IF(ISNUMBER(D$314),SUM(E$314:E$317),"")</f>
        <v>20</v>
      </c>
      <c r="F102" s="27">
        <f t="shared" si="5"/>
        <v>1</v>
      </c>
      <c r="G102" s="28" t="s">
        <v>418</v>
      </c>
      <c r="I102" s="29">
        <f t="shared" si="6"/>
        <v>0.8</v>
      </c>
      <c r="J102" s="29">
        <f t="shared" si="6"/>
        <v>2.5</v>
      </c>
      <c r="K102" s="29">
        <f t="shared" si="6"/>
        <v>4.3</v>
      </c>
      <c r="L102" s="29">
        <f t="shared" si="6"/>
        <v>7.5</v>
      </c>
      <c r="M102" s="29">
        <f t="shared" si="6"/>
        <v>21.9</v>
      </c>
    </row>
    <row r="103" spans="1:13" x14ac:dyDescent="0.25">
      <c r="A103" s="30" t="s">
        <v>109</v>
      </c>
      <c r="B103" s="32"/>
      <c r="C103" s="23"/>
      <c r="D103" s="23">
        <f>IF(ISNUMBER(D$318),SUM(D$318:D$319),"")</f>
        <v>60</v>
      </c>
      <c r="E103" s="23">
        <f>IF(ISNUMBER(D$318),SUM(E$318:E$319),"")</f>
        <v>60</v>
      </c>
      <c r="F103" s="27">
        <f t="shared" si="5"/>
        <v>1</v>
      </c>
      <c r="G103" s="28" t="s">
        <v>418</v>
      </c>
      <c r="I103" s="29">
        <f t="shared" si="6"/>
        <v>0.8</v>
      </c>
      <c r="J103" s="29">
        <f t="shared" si="6"/>
        <v>2.5</v>
      </c>
      <c r="K103" s="29">
        <f t="shared" si="6"/>
        <v>4.3</v>
      </c>
      <c r="L103" s="29">
        <f t="shared" si="6"/>
        <v>7.5</v>
      </c>
      <c r="M103" s="29">
        <f t="shared" si="6"/>
        <v>21.9</v>
      </c>
    </row>
    <row r="104" spans="1:13" x14ac:dyDescent="0.25">
      <c r="A104" s="33" t="s">
        <v>113</v>
      </c>
      <c r="B104" s="32"/>
      <c r="C104" s="23"/>
      <c r="D104" s="23">
        <f>IF(ISNUMBER(D$320),SUM(D$320:D$321),"")</f>
        <v>30</v>
      </c>
      <c r="E104" s="23">
        <f>IF(ISNUMBER(D$320),SUM(E$320:E$321),"")</f>
        <v>30</v>
      </c>
      <c r="F104" s="27">
        <f t="shared" si="5"/>
        <v>1</v>
      </c>
      <c r="G104" s="28" t="s">
        <v>418</v>
      </c>
      <c r="I104" s="29">
        <f t="shared" si="6"/>
        <v>0.8</v>
      </c>
      <c r="J104" s="29">
        <f t="shared" si="6"/>
        <v>2.5</v>
      </c>
      <c r="K104" s="29">
        <f t="shared" si="6"/>
        <v>4.3</v>
      </c>
      <c r="L104" s="29">
        <f t="shared" si="6"/>
        <v>7.5</v>
      </c>
      <c r="M104" s="29">
        <f t="shared" si="6"/>
        <v>21.9</v>
      </c>
    </row>
    <row r="105" spans="1:13" x14ac:dyDescent="0.25">
      <c r="A105" s="33" t="s">
        <v>114</v>
      </c>
      <c r="B105" s="32"/>
      <c r="C105" s="23"/>
      <c r="D105" s="23">
        <f>IF(ISNUMBER(D$322),SUM(D$322:D$323),"")</f>
        <v>40</v>
      </c>
      <c r="E105" s="23">
        <f>IF(ISNUMBER(D$322),SUM(E$322:E$323),"")</f>
        <v>40</v>
      </c>
      <c r="F105" s="27">
        <f t="shared" si="5"/>
        <v>1</v>
      </c>
      <c r="G105" s="28" t="s">
        <v>418</v>
      </c>
      <c r="I105" s="29">
        <f t="shared" si="6"/>
        <v>0.8</v>
      </c>
      <c r="J105" s="29">
        <f t="shared" si="6"/>
        <v>2.5</v>
      </c>
      <c r="K105" s="29">
        <f t="shared" si="6"/>
        <v>4.3</v>
      </c>
      <c r="L105" s="29">
        <f t="shared" si="6"/>
        <v>7.5</v>
      </c>
      <c r="M105" s="29">
        <f t="shared" si="6"/>
        <v>21.9</v>
      </c>
    </row>
    <row r="106" spans="1:13" x14ac:dyDescent="0.25">
      <c r="A106" s="33" t="s">
        <v>115</v>
      </c>
      <c r="B106" s="32"/>
      <c r="C106" s="23"/>
      <c r="D106" s="23">
        <f>IF(ISNUMBER(D$324),SUM(D$324:D$327),"")</f>
        <v>40</v>
      </c>
      <c r="E106" s="23">
        <f>IF(ISNUMBER(D$324),SUM(E$324:E$327),"")</f>
        <v>40</v>
      </c>
      <c r="F106" s="27">
        <f t="shared" si="5"/>
        <v>1</v>
      </c>
      <c r="G106" s="28" t="s">
        <v>418</v>
      </c>
      <c r="I106" s="29">
        <f t="shared" si="6"/>
        <v>0.8</v>
      </c>
      <c r="J106" s="29">
        <f t="shared" si="6"/>
        <v>2.5</v>
      </c>
      <c r="K106" s="29">
        <f t="shared" si="6"/>
        <v>4.3</v>
      </c>
      <c r="L106" s="29">
        <f t="shared" si="6"/>
        <v>7.5</v>
      </c>
      <c r="M106" s="29">
        <f t="shared" si="6"/>
        <v>21.9</v>
      </c>
    </row>
    <row r="107" spans="1:13" x14ac:dyDescent="0.25">
      <c r="A107" s="33" t="s">
        <v>116</v>
      </c>
      <c r="B107" s="32"/>
      <c r="C107" s="23"/>
      <c r="D107" s="23">
        <f>IF(ISNUMBER(D$328),SUM(D$328:D$330),"")</f>
        <v>30</v>
      </c>
      <c r="E107" s="23">
        <f>IF(ISNUMBER(D$328),SUM(E$328:E$330),"")</f>
        <v>30</v>
      </c>
      <c r="F107" s="27">
        <f t="shared" si="5"/>
        <v>1</v>
      </c>
      <c r="G107" s="28" t="s">
        <v>418</v>
      </c>
      <c r="I107" s="29">
        <f t="shared" si="6"/>
        <v>0.8</v>
      </c>
      <c r="J107" s="29">
        <f t="shared" si="6"/>
        <v>2.5</v>
      </c>
      <c r="K107" s="29">
        <f t="shared" si="6"/>
        <v>4.3</v>
      </c>
      <c r="L107" s="29">
        <f t="shared" si="6"/>
        <v>7.5</v>
      </c>
      <c r="M107" s="29">
        <f t="shared" si="6"/>
        <v>21.9</v>
      </c>
    </row>
    <row r="108" spans="1:13" x14ac:dyDescent="0.25">
      <c r="A108" s="33" t="s">
        <v>117</v>
      </c>
      <c r="B108" s="31"/>
      <c r="C108" s="23"/>
      <c r="D108" s="23">
        <f>IF(ISNUMBER(D$331),SUM(D$331:D$332),"")</f>
        <v>40</v>
      </c>
      <c r="E108" s="23">
        <f>IF(ISNUMBER(D$331),SUM(E$331:E$332),"")</f>
        <v>40</v>
      </c>
      <c r="F108" s="27">
        <f t="shared" si="5"/>
        <v>1</v>
      </c>
      <c r="G108" s="28" t="s">
        <v>418</v>
      </c>
      <c r="I108" s="29">
        <f t="shared" si="6"/>
        <v>0.8</v>
      </c>
      <c r="J108" s="29">
        <f t="shared" si="6"/>
        <v>2.5</v>
      </c>
      <c r="K108" s="29">
        <f t="shared" si="6"/>
        <v>4.3</v>
      </c>
      <c r="L108" s="29">
        <f t="shared" si="6"/>
        <v>7.5</v>
      </c>
      <c r="M108" s="29">
        <f t="shared" si="6"/>
        <v>21.9</v>
      </c>
    </row>
    <row r="109" spans="1:13" x14ac:dyDescent="0.25">
      <c r="A109" s="33" t="s">
        <v>118</v>
      </c>
      <c r="B109" s="31"/>
      <c r="C109" s="23"/>
      <c r="D109" s="23">
        <f>IF(ISNUMBER(D$333),SUM(D$333:D$335),"")</f>
        <v>90</v>
      </c>
      <c r="E109" s="23">
        <f>IF(ISNUMBER(D$333),SUM(E$333:E$335),"")</f>
        <v>90</v>
      </c>
      <c r="F109" s="27">
        <f t="shared" si="5"/>
        <v>1</v>
      </c>
      <c r="G109" s="28" t="s">
        <v>418</v>
      </c>
      <c r="I109" s="29">
        <f t="shared" si="6"/>
        <v>0.8</v>
      </c>
      <c r="J109" s="29">
        <f t="shared" si="6"/>
        <v>2.5</v>
      </c>
      <c r="K109" s="29">
        <f t="shared" si="6"/>
        <v>4.3</v>
      </c>
      <c r="L109" s="29">
        <f t="shared" si="6"/>
        <v>7.5</v>
      </c>
      <c r="M109" s="29">
        <f t="shared" si="6"/>
        <v>21.9</v>
      </c>
    </row>
    <row r="110" spans="1:13" x14ac:dyDescent="0.25">
      <c r="A110" s="30" t="s">
        <v>119</v>
      </c>
      <c r="B110" s="31"/>
      <c r="C110" s="23"/>
      <c r="D110" s="23">
        <f>IF(ISNUMBER(D$336),SUM(D$336:D$340),"")</f>
        <v>177044.69</v>
      </c>
      <c r="E110" s="23">
        <f>IF(ISNUMBER(D$336),SUM(E$336:E$340),"")</f>
        <v>177044.69</v>
      </c>
      <c r="F110" s="27">
        <f t="shared" si="5"/>
        <v>1</v>
      </c>
      <c r="G110" s="28" t="s">
        <v>418</v>
      </c>
      <c r="I110" s="29">
        <f t="shared" si="6"/>
        <v>0.8</v>
      </c>
      <c r="J110" s="29">
        <f t="shared" si="6"/>
        <v>2.5</v>
      </c>
      <c r="K110" s="29">
        <f t="shared" si="6"/>
        <v>4.3</v>
      </c>
      <c r="L110" s="29">
        <f t="shared" si="6"/>
        <v>7.5</v>
      </c>
      <c r="M110" s="29">
        <f t="shared" si="6"/>
        <v>21.9</v>
      </c>
    </row>
    <row r="111" spans="1:13" x14ac:dyDescent="0.25">
      <c r="A111" s="30" t="s">
        <v>120</v>
      </c>
      <c r="B111" s="31"/>
      <c r="C111" s="23"/>
      <c r="D111" s="23">
        <f>IF(ISNUMBER(D$341),SUM(D$341:D$341),"")</f>
        <v>924</v>
      </c>
      <c r="E111" s="23">
        <f>IF(ISNUMBER(D$341),SUM(E$341:E$341),"")</f>
        <v>924</v>
      </c>
      <c r="F111" s="27">
        <f t="shared" si="5"/>
        <v>1</v>
      </c>
      <c r="G111" s="28" t="s">
        <v>418</v>
      </c>
      <c r="I111" s="29">
        <f t="shared" si="6"/>
        <v>0.8</v>
      </c>
      <c r="J111" s="29">
        <f t="shared" si="6"/>
        <v>2.5</v>
      </c>
      <c r="K111" s="29">
        <f t="shared" si="6"/>
        <v>4.3</v>
      </c>
      <c r="L111" s="29">
        <f t="shared" si="6"/>
        <v>7.5</v>
      </c>
      <c r="M111" s="29">
        <f t="shared" si="6"/>
        <v>21.9</v>
      </c>
    </row>
    <row r="112" spans="1:13" x14ac:dyDescent="0.25">
      <c r="A112" s="30" t="s">
        <v>121</v>
      </c>
      <c r="B112" s="31"/>
      <c r="C112" s="23"/>
      <c r="D112" s="23">
        <f>IF(ISNUMBER(D$342),SUM(D$342:D$342),"")</f>
        <v>992</v>
      </c>
      <c r="E112" s="23">
        <f>IF(ISNUMBER(D$342),SUM(E$342:E$342),"")</f>
        <v>992</v>
      </c>
      <c r="F112" s="27">
        <f t="shared" si="5"/>
        <v>1</v>
      </c>
      <c r="G112" s="28" t="s">
        <v>418</v>
      </c>
      <c r="I112" s="29">
        <f t="shared" si="6"/>
        <v>0.8</v>
      </c>
      <c r="J112" s="29">
        <f t="shared" si="6"/>
        <v>2.5</v>
      </c>
      <c r="K112" s="29">
        <f t="shared" si="6"/>
        <v>4.3</v>
      </c>
      <c r="L112" s="29">
        <f t="shared" si="6"/>
        <v>7.5</v>
      </c>
      <c r="M112" s="29">
        <f t="shared" si="6"/>
        <v>21.9</v>
      </c>
    </row>
    <row r="113" spans="1:13" x14ac:dyDescent="0.25">
      <c r="A113" s="30" t="s">
        <v>122</v>
      </c>
      <c r="B113" s="31"/>
      <c r="C113" s="23"/>
      <c r="D113" s="23">
        <f>IF(ISNUMBER(D$343),SUM(D$343:D$344),"")</f>
        <v>39576</v>
      </c>
      <c r="E113" s="23">
        <f>IF(ISNUMBER(D$343),SUM(E$343:E$344),"")</f>
        <v>39576</v>
      </c>
      <c r="F113" s="27">
        <f t="shared" si="5"/>
        <v>1</v>
      </c>
      <c r="G113" s="28" t="s">
        <v>418</v>
      </c>
      <c r="I113" s="29">
        <f t="shared" si="6"/>
        <v>0.8</v>
      </c>
      <c r="J113" s="29">
        <f t="shared" si="6"/>
        <v>2.5</v>
      </c>
      <c r="K113" s="29">
        <f t="shared" si="6"/>
        <v>4.3</v>
      </c>
      <c r="L113" s="29">
        <f t="shared" si="6"/>
        <v>7.5</v>
      </c>
      <c r="M113" s="29">
        <f t="shared" si="6"/>
        <v>21.9</v>
      </c>
    </row>
    <row r="114" spans="1:13" x14ac:dyDescent="0.25">
      <c r="A114" s="30" t="s">
        <v>123</v>
      </c>
      <c r="B114" s="31"/>
      <c r="C114" s="23"/>
      <c r="D114" s="23">
        <f>IF(ISNUMBER(D$345),SUM(D$345:D$346),"")</f>
        <v>290817</v>
      </c>
      <c r="E114" s="23">
        <f>IF(ISNUMBER(D$345),SUM(E$345:E$346),"")</f>
        <v>290817</v>
      </c>
      <c r="F114" s="27">
        <f t="shared" si="5"/>
        <v>1</v>
      </c>
      <c r="G114" s="28" t="s">
        <v>418</v>
      </c>
      <c r="I114" s="29">
        <f t="shared" si="6"/>
        <v>0.8</v>
      </c>
      <c r="J114" s="29">
        <f t="shared" si="6"/>
        <v>2.5</v>
      </c>
      <c r="K114" s="29">
        <f t="shared" si="6"/>
        <v>4.3</v>
      </c>
      <c r="L114" s="29">
        <f t="shared" si="6"/>
        <v>7.5</v>
      </c>
      <c r="M114" s="29">
        <f t="shared" si="6"/>
        <v>21.9</v>
      </c>
    </row>
    <row r="115" spans="1:13" x14ac:dyDescent="0.25">
      <c r="A115" s="30" t="s">
        <v>124</v>
      </c>
      <c r="B115" s="32"/>
      <c r="C115" s="23"/>
      <c r="D115" s="23">
        <f>IF(ISNUMBER(D$347),SUM(D$347:D$348),"")</f>
        <v>89265</v>
      </c>
      <c r="E115" s="23">
        <f>IF(ISNUMBER(D$347),SUM(E$347:E$348),"")</f>
        <v>89265</v>
      </c>
      <c r="F115" s="27">
        <f t="shared" si="5"/>
        <v>1</v>
      </c>
      <c r="G115" s="28" t="s">
        <v>418</v>
      </c>
      <c r="I115" s="29">
        <f t="shared" si="6"/>
        <v>0.8</v>
      </c>
      <c r="J115" s="29">
        <f t="shared" si="6"/>
        <v>2.5</v>
      </c>
      <c r="K115" s="29">
        <f t="shared" si="6"/>
        <v>4.3</v>
      </c>
      <c r="L115" s="29">
        <f t="shared" si="6"/>
        <v>7.5</v>
      </c>
      <c r="M115" s="29">
        <f t="shared" si="6"/>
        <v>21.9</v>
      </c>
    </row>
    <row r="116" spans="1:13" x14ac:dyDescent="0.25">
      <c r="A116" s="30" t="s">
        <v>125</v>
      </c>
      <c r="B116" s="32"/>
      <c r="C116" s="23"/>
      <c r="D116" s="23">
        <f>IF(ISNUMBER(D$349),SUM(D$349:D$350),"")</f>
        <v>114696</v>
      </c>
      <c r="E116" s="23">
        <f>IF(ISNUMBER(D$349),SUM(E$349:E$350),"")</f>
        <v>114696</v>
      </c>
      <c r="F116" s="27">
        <f t="shared" si="5"/>
        <v>1</v>
      </c>
      <c r="G116" s="28" t="s">
        <v>418</v>
      </c>
      <c r="I116" s="29">
        <f t="shared" si="6"/>
        <v>0.8</v>
      </c>
      <c r="J116" s="29">
        <f t="shared" si="6"/>
        <v>2.5</v>
      </c>
      <c r="K116" s="29">
        <f t="shared" si="6"/>
        <v>4.3</v>
      </c>
      <c r="L116" s="29">
        <f t="shared" si="6"/>
        <v>7.5</v>
      </c>
      <c r="M116" s="29">
        <f t="shared" si="6"/>
        <v>21.9</v>
      </c>
    </row>
    <row r="117" spans="1:13" x14ac:dyDescent="0.25">
      <c r="A117" s="30" t="s">
        <v>130</v>
      </c>
      <c r="B117" s="32"/>
      <c r="C117" s="23"/>
      <c r="D117" s="23">
        <f>IF(ISNUMBER(D$351),SUM(D$351:D$352),"")</f>
        <v>0</v>
      </c>
      <c r="E117" s="23">
        <f>IF(ISNUMBER(D$351),SUM(E$351:E$352),"")</f>
        <v>0</v>
      </c>
      <c r="F117" s="27">
        <f t="shared" si="5"/>
        <v>0</v>
      </c>
      <c r="G117" s="28" t="s">
        <v>418</v>
      </c>
      <c r="I117" s="29">
        <f t="shared" si="6"/>
        <v>0</v>
      </c>
      <c r="J117" s="29">
        <f t="shared" si="6"/>
        <v>0</v>
      </c>
      <c r="K117" s="29">
        <f t="shared" si="6"/>
        <v>0</v>
      </c>
      <c r="L117" s="29">
        <f t="shared" si="6"/>
        <v>0</v>
      </c>
      <c r="M117" s="29">
        <f t="shared" si="6"/>
        <v>0</v>
      </c>
    </row>
    <row r="118" spans="1:13" x14ac:dyDescent="0.25">
      <c r="A118" s="30" t="s">
        <v>131</v>
      </c>
      <c r="B118" s="31"/>
      <c r="C118" s="23"/>
      <c r="D118" s="23">
        <f>IF(ISNUMBER(D$353),SUM(D$353:D$355),"")</f>
        <v>56</v>
      </c>
      <c r="E118" s="23">
        <f>IF(ISNUMBER(D$353),SUM(E$353:E$355),"")</f>
        <v>56</v>
      </c>
      <c r="F118" s="27">
        <f t="shared" si="5"/>
        <v>1</v>
      </c>
      <c r="G118" s="28" t="s">
        <v>418</v>
      </c>
      <c r="I118" s="29">
        <f t="shared" si="6"/>
        <v>0.8</v>
      </c>
      <c r="J118" s="29">
        <f t="shared" si="6"/>
        <v>2.5</v>
      </c>
      <c r="K118" s="29">
        <f t="shared" si="6"/>
        <v>4.3</v>
      </c>
      <c r="L118" s="29">
        <f t="shared" si="6"/>
        <v>7.5</v>
      </c>
      <c r="M118" s="29">
        <f t="shared" si="6"/>
        <v>21.9</v>
      </c>
    </row>
    <row r="119" spans="1:13" x14ac:dyDescent="0.25">
      <c r="A119" s="34" t="s">
        <v>132</v>
      </c>
      <c r="B119" s="31"/>
      <c r="C119" s="23"/>
      <c r="D119" s="23">
        <f>IF(ISNUMBER(D$356),SUM(D$356:D$358),"")</f>
        <v>0</v>
      </c>
      <c r="E119" s="23">
        <f>IF(ISNUMBER(D$356),SUM(E$356:E$358),"")</f>
        <v>0</v>
      </c>
      <c r="F119" s="27">
        <f t="shared" si="5"/>
        <v>0</v>
      </c>
      <c r="G119" s="28" t="s">
        <v>418</v>
      </c>
      <c r="I119" s="29">
        <f t="shared" si="6"/>
        <v>0</v>
      </c>
      <c r="J119" s="29">
        <f t="shared" si="6"/>
        <v>0</v>
      </c>
      <c r="K119" s="29">
        <f t="shared" si="6"/>
        <v>0</v>
      </c>
      <c r="L119" s="29">
        <f t="shared" si="6"/>
        <v>0</v>
      </c>
      <c r="M119" s="29">
        <f t="shared" si="6"/>
        <v>0</v>
      </c>
    </row>
    <row r="120" spans="1:13" x14ac:dyDescent="0.25">
      <c r="A120" s="33" t="s">
        <v>126</v>
      </c>
      <c r="B120" s="31"/>
      <c r="C120" s="23"/>
      <c r="D120" s="23">
        <f>IF(ISNUMBER(D$359),SUM(D$359:D$360),"")</f>
        <v>15535.009999999998</v>
      </c>
      <c r="E120" s="23">
        <f>IF(ISNUMBER(D$359),SUM(E$359:E$360),"")</f>
        <v>15535.009999999998</v>
      </c>
      <c r="F120" s="27">
        <f t="shared" si="5"/>
        <v>1</v>
      </c>
      <c r="G120" s="28" t="s">
        <v>418</v>
      </c>
      <c r="I120" s="29">
        <f t="shared" si="6"/>
        <v>0.8</v>
      </c>
      <c r="J120" s="29">
        <f t="shared" si="6"/>
        <v>2.5</v>
      </c>
      <c r="K120" s="29">
        <f t="shared" si="6"/>
        <v>4.3</v>
      </c>
      <c r="L120" s="29">
        <f t="shared" si="6"/>
        <v>7.5</v>
      </c>
      <c r="M120" s="29">
        <f t="shared" si="6"/>
        <v>21.9</v>
      </c>
    </row>
    <row r="121" spans="1:13" x14ac:dyDescent="0.25">
      <c r="A121" s="33" t="s">
        <v>127</v>
      </c>
      <c r="B121" s="31"/>
      <c r="C121" s="23"/>
      <c r="D121" s="23">
        <f>IF(ISNUMBER(D$361),SUM(D$361:D$364),"")</f>
        <v>26358.810000000005</v>
      </c>
      <c r="E121" s="23">
        <f>IF(ISNUMBER(D$361),SUM(E$361:E$364),"")</f>
        <v>26358.810000000005</v>
      </c>
      <c r="F121" s="27">
        <f t="shared" si="5"/>
        <v>1</v>
      </c>
      <c r="G121" s="28" t="s">
        <v>418</v>
      </c>
      <c r="I121" s="29">
        <f t="shared" si="6"/>
        <v>0.8</v>
      </c>
      <c r="J121" s="29">
        <f t="shared" si="6"/>
        <v>2.5</v>
      </c>
      <c r="K121" s="29">
        <f t="shared" si="6"/>
        <v>4.3</v>
      </c>
      <c r="L121" s="29">
        <f t="shared" si="6"/>
        <v>7.5</v>
      </c>
      <c r="M121" s="29">
        <f t="shared" si="6"/>
        <v>21.9</v>
      </c>
    </row>
    <row r="122" spans="1:13" x14ac:dyDescent="0.25">
      <c r="A122" s="34" t="s">
        <v>133</v>
      </c>
      <c r="B122" s="31"/>
      <c r="C122" s="23"/>
      <c r="D122" s="23">
        <f>IF(ISNUMBER(D$365),SUM(D$365:D$366),"")</f>
        <v>0</v>
      </c>
      <c r="E122" s="23">
        <f>IF(ISNUMBER(D$365),SUM(E$365:E$366),"")</f>
        <v>0</v>
      </c>
      <c r="F122" s="27">
        <f t="shared" si="5"/>
        <v>0</v>
      </c>
      <c r="G122" s="28" t="s">
        <v>418</v>
      </c>
      <c r="I122" s="29">
        <f t="shared" si="6"/>
        <v>0</v>
      </c>
      <c r="J122" s="29">
        <f t="shared" si="6"/>
        <v>0</v>
      </c>
      <c r="K122" s="29">
        <f t="shared" si="6"/>
        <v>0</v>
      </c>
      <c r="L122" s="29">
        <f t="shared" si="6"/>
        <v>0</v>
      </c>
      <c r="M122" s="29">
        <f t="shared" si="6"/>
        <v>0</v>
      </c>
    </row>
    <row r="123" spans="1:13" x14ac:dyDescent="0.25">
      <c r="A123" s="34" t="s">
        <v>134</v>
      </c>
      <c r="B123" s="31"/>
      <c r="C123" s="23"/>
      <c r="D123" s="23">
        <f>IF(ISNUMBER(D$367),SUM(D$367:D$371),"")</f>
        <v>0</v>
      </c>
      <c r="E123" s="23">
        <f>IF(ISNUMBER(D$367),SUM(E$367:E$371),"")</f>
        <v>0</v>
      </c>
      <c r="F123" s="27">
        <f t="shared" si="5"/>
        <v>0</v>
      </c>
      <c r="G123" s="28" t="s">
        <v>418</v>
      </c>
      <c r="I123" s="29">
        <f t="shared" si="6"/>
        <v>0</v>
      </c>
      <c r="J123" s="29">
        <f t="shared" si="6"/>
        <v>0</v>
      </c>
      <c r="K123" s="29">
        <f t="shared" si="6"/>
        <v>0</v>
      </c>
      <c r="L123" s="29">
        <f t="shared" si="6"/>
        <v>0</v>
      </c>
      <c r="M123" s="29">
        <f t="shared" si="6"/>
        <v>0</v>
      </c>
    </row>
    <row r="124" spans="1:13" x14ac:dyDescent="0.25">
      <c r="A124" s="34" t="s">
        <v>135</v>
      </c>
      <c r="B124" s="31"/>
      <c r="C124" s="23"/>
      <c r="D124" s="23">
        <f>IF(ISNUMBER(D$372),SUM(D$372:D$375),"")</f>
        <v>0</v>
      </c>
      <c r="E124" s="23">
        <f>IF(ISNUMBER(D$372),SUM(E$372:E$375),"")</f>
        <v>0</v>
      </c>
      <c r="F124" s="27">
        <f t="shared" si="5"/>
        <v>0</v>
      </c>
      <c r="G124" s="28" t="s">
        <v>418</v>
      </c>
      <c r="I124" s="29">
        <f t="shared" si="6"/>
        <v>0</v>
      </c>
      <c r="J124" s="29">
        <f t="shared" si="6"/>
        <v>0</v>
      </c>
      <c r="K124" s="29">
        <f t="shared" si="6"/>
        <v>0</v>
      </c>
      <c r="L124" s="29">
        <f t="shared" si="6"/>
        <v>0</v>
      </c>
      <c r="M124" s="29">
        <f t="shared" si="6"/>
        <v>0</v>
      </c>
    </row>
    <row r="125" spans="1:13" x14ac:dyDescent="0.25">
      <c r="A125" s="34" t="s">
        <v>136</v>
      </c>
      <c r="B125" s="31"/>
      <c r="C125" s="23"/>
      <c r="D125" s="23">
        <f>IF(ISNUMBER(D$376),SUM(D$376:D$378),"")</f>
        <v>10</v>
      </c>
      <c r="E125" s="23">
        <f>IF(ISNUMBER(D$376),SUM(E$376:E$378),"")</f>
        <v>10</v>
      </c>
      <c r="F125" s="27">
        <f t="shared" si="5"/>
        <v>1</v>
      </c>
      <c r="G125" s="28" t="s">
        <v>418</v>
      </c>
      <c r="I125" s="29">
        <f t="shared" si="6"/>
        <v>0.8</v>
      </c>
      <c r="J125" s="29">
        <f t="shared" si="6"/>
        <v>2.5</v>
      </c>
      <c r="K125" s="29">
        <f t="shared" si="6"/>
        <v>4.3</v>
      </c>
      <c r="L125" s="29">
        <f t="shared" si="6"/>
        <v>7.5</v>
      </c>
      <c r="M125" s="29">
        <f t="shared" si="6"/>
        <v>21.9</v>
      </c>
    </row>
    <row r="126" spans="1:13" x14ac:dyDescent="0.25">
      <c r="A126" s="34" t="s">
        <v>137</v>
      </c>
      <c r="B126" s="31"/>
      <c r="C126" s="23"/>
      <c r="D126" s="23">
        <f>IF(ISNUMBER(D$379),SUM(D$379:D$381),"")</f>
        <v>70</v>
      </c>
      <c r="E126" s="23">
        <f>IF(ISNUMBER(D$379),SUM(E$379:E$381),"")</f>
        <v>70</v>
      </c>
      <c r="F126" s="27">
        <f t="shared" si="5"/>
        <v>1</v>
      </c>
      <c r="G126" s="28" t="s">
        <v>418</v>
      </c>
      <c r="I126" s="29">
        <f t="shared" si="6"/>
        <v>0.8</v>
      </c>
      <c r="J126" s="29">
        <f t="shared" si="6"/>
        <v>2.5</v>
      </c>
      <c r="K126" s="29">
        <f t="shared" si="6"/>
        <v>4.3</v>
      </c>
      <c r="L126" s="29">
        <f t="shared" si="6"/>
        <v>7.5</v>
      </c>
      <c r="M126" s="29">
        <f t="shared" si="6"/>
        <v>21.9</v>
      </c>
    </row>
    <row r="127" spans="1:13" x14ac:dyDescent="0.25">
      <c r="A127" s="34" t="s">
        <v>138</v>
      </c>
      <c r="B127" s="31"/>
      <c r="C127" s="23"/>
      <c r="D127" s="23">
        <f>IF(ISNUMBER(D$382),SUM(D$382:D$384),"")</f>
        <v>160</v>
      </c>
      <c r="E127" s="23">
        <f>IF(ISNUMBER(D$382),SUM(E$382:E$384),"")</f>
        <v>160</v>
      </c>
      <c r="F127" s="27">
        <f t="shared" si="5"/>
        <v>1</v>
      </c>
      <c r="G127" s="28" t="s">
        <v>418</v>
      </c>
      <c r="I127" s="29">
        <f t="shared" si="6"/>
        <v>0.8</v>
      </c>
      <c r="J127" s="29">
        <f t="shared" si="6"/>
        <v>2.5</v>
      </c>
      <c r="K127" s="29">
        <f t="shared" si="6"/>
        <v>4.3</v>
      </c>
      <c r="L127" s="29">
        <f t="shared" si="6"/>
        <v>7.5</v>
      </c>
      <c r="M127" s="29">
        <f t="shared" si="6"/>
        <v>21.9</v>
      </c>
    </row>
    <row r="128" spans="1:13" x14ac:dyDescent="0.25">
      <c r="A128" s="34" t="s">
        <v>139</v>
      </c>
      <c r="B128" s="31"/>
      <c r="C128" s="23"/>
      <c r="D128" s="23">
        <f>IF(ISNUMBER(D$385),SUM(D$385:D$389),"")</f>
        <v>0</v>
      </c>
      <c r="E128" s="23">
        <f>IF(ISNUMBER(D$385),SUM(E$385:E$389),"")</f>
        <v>0</v>
      </c>
      <c r="F128" s="27">
        <f t="shared" si="5"/>
        <v>0</v>
      </c>
      <c r="G128" s="28" t="s">
        <v>418</v>
      </c>
      <c r="I128" s="29">
        <f t="shared" si="6"/>
        <v>0</v>
      </c>
      <c r="J128" s="29">
        <f t="shared" si="6"/>
        <v>0</v>
      </c>
      <c r="K128" s="29">
        <f t="shared" si="6"/>
        <v>0</v>
      </c>
      <c r="L128" s="29">
        <f t="shared" si="6"/>
        <v>0</v>
      </c>
      <c r="M128" s="29">
        <f t="shared" si="6"/>
        <v>0</v>
      </c>
    </row>
    <row r="129" spans="1:19" x14ac:dyDescent="0.25">
      <c r="A129" s="34" t="s">
        <v>140</v>
      </c>
      <c r="B129" s="31"/>
      <c r="C129" s="23"/>
      <c r="D129" s="23">
        <f>IF(ISNUMBER(D$390),SUM(D$390:D$393),"")</f>
        <v>750</v>
      </c>
      <c r="E129" s="23">
        <f>IF(ISNUMBER(D$390),SUM(E$390:E$393),"")</f>
        <v>750</v>
      </c>
      <c r="F129" s="27">
        <f t="shared" si="5"/>
        <v>1</v>
      </c>
      <c r="G129" s="28" t="s">
        <v>418</v>
      </c>
      <c r="I129" s="29">
        <f t="shared" si="6"/>
        <v>0.8</v>
      </c>
      <c r="J129" s="29">
        <f t="shared" si="6"/>
        <v>2.5</v>
      </c>
      <c r="K129" s="29">
        <f t="shared" si="6"/>
        <v>4.3</v>
      </c>
      <c r="L129" s="29">
        <f t="shared" si="6"/>
        <v>7.5</v>
      </c>
      <c r="M129" s="29">
        <f t="shared" si="6"/>
        <v>21.9</v>
      </c>
    </row>
    <row r="130" spans="1:19" x14ac:dyDescent="0.25">
      <c r="A130" s="34" t="s">
        <v>141</v>
      </c>
      <c r="B130" s="31"/>
      <c r="C130" s="23"/>
      <c r="D130" s="23">
        <f>IF(ISNUMBER(D$394),SUM(D$394:D$397),"")</f>
        <v>230</v>
      </c>
      <c r="E130" s="23">
        <f>IF(ISNUMBER(D$394),SUM(E$394:E$397),"")</f>
        <v>230</v>
      </c>
      <c r="F130" s="27">
        <f t="shared" si="5"/>
        <v>1</v>
      </c>
      <c r="G130" s="28" t="s">
        <v>418</v>
      </c>
      <c r="I130" s="29">
        <f t="shared" si="6"/>
        <v>0.8</v>
      </c>
      <c r="J130" s="29">
        <f t="shared" si="6"/>
        <v>2.5</v>
      </c>
      <c r="K130" s="29">
        <f t="shared" si="6"/>
        <v>4.3</v>
      </c>
      <c r="L130" s="29">
        <f t="shared" si="6"/>
        <v>7.5</v>
      </c>
      <c r="M130" s="29">
        <f t="shared" si="6"/>
        <v>21.9</v>
      </c>
    </row>
    <row r="131" spans="1:19" x14ac:dyDescent="0.25">
      <c r="A131" s="34" t="s">
        <v>142</v>
      </c>
      <c r="B131" s="31"/>
      <c r="C131" s="23"/>
      <c r="D131" s="23">
        <f>IF(ISNUMBER(D$398),SUM(D$398:D$399),"")</f>
        <v>0</v>
      </c>
      <c r="E131" s="23">
        <f>IF(ISNUMBER(D$398),SUM(E$398:E$399),"")</f>
        <v>0</v>
      </c>
      <c r="F131" s="27">
        <f t="shared" si="5"/>
        <v>0</v>
      </c>
      <c r="G131" s="28" t="s">
        <v>418</v>
      </c>
      <c r="I131" s="29">
        <f t="shared" si="6"/>
        <v>0</v>
      </c>
      <c r="J131" s="29">
        <f t="shared" si="6"/>
        <v>0</v>
      </c>
      <c r="K131" s="29">
        <f t="shared" si="6"/>
        <v>0</v>
      </c>
      <c r="L131" s="29">
        <f t="shared" si="6"/>
        <v>0</v>
      </c>
      <c r="M131" s="29">
        <f t="shared" si="6"/>
        <v>0</v>
      </c>
    </row>
    <row r="132" spans="1:19" x14ac:dyDescent="0.25">
      <c r="A132" s="34" t="s">
        <v>143</v>
      </c>
      <c r="B132" s="31"/>
      <c r="C132" s="23"/>
      <c r="D132" s="23">
        <f>IF(ISNUMBER(D$400),SUM(D$400:D$403),"")</f>
        <v>0</v>
      </c>
      <c r="E132" s="23">
        <f>IF(ISNUMBER(D$400),SUM(E$400:E$403),"")</f>
        <v>0</v>
      </c>
      <c r="F132" s="27">
        <f t="shared" si="5"/>
        <v>0</v>
      </c>
      <c r="G132" s="28" t="s">
        <v>418</v>
      </c>
      <c r="I132" s="29">
        <f t="shared" si="6"/>
        <v>0</v>
      </c>
      <c r="J132" s="29">
        <f t="shared" si="6"/>
        <v>0</v>
      </c>
      <c r="K132" s="29">
        <f t="shared" si="6"/>
        <v>0</v>
      </c>
      <c r="L132" s="29">
        <f t="shared" si="6"/>
        <v>0</v>
      </c>
      <c r="M132" s="29">
        <f t="shared" si="6"/>
        <v>0</v>
      </c>
    </row>
    <row r="133" spans="1:19" x14ac:dyDescent="0.25">
      <c r="A133" s="34" t="s">
        <v>144</v>
      </c>
      <c r="B133" s="31"/>
      <c r="C133" s="23"/>
      <c r="D133" s="23">
        <f>IF(ISNUMBER(D$404),SUM(D$404:D$404),"")</f>
        <v>0</v>
      </c>
      <c r="E133" s="23">
        <f>IF(ISNUMBER(D$404),SUM(E$404:E$404),"")</f>
        <v>0</v>
      </c>
      <c r="F133" s="27">
        <f t="shared" si="5"/>
        <v>0</v>
      </c>
      <c r="G133" s="28" t="s">
        <v>418</v>
      </c>
      <c r="I133" s="29">
        <f t="shared" si="6"/>
        <v>0</v>
      </c>
      <c r="J133" s="29">
        <f t="shared" si="6"/>
        <v>0</v>
      </c>
      <c r="K133" s="29">
        <f t="shared" si="6"/>
        <v>0</v>
      </c>
      <c r="L133" s="29">
        <f t="shared" si="6"/>
        <v>0</v>
      </c>
      <c r="M133" s="29">
        <f t="shared" si="6"/>
        <v>0</v>
      </c>
    </row>
    <row r="134" spans="1:19" x14ac:dyDescent="0.25">
      <c r="A134" s="24" t="s">
        <v>145</v>
      </c>
      <c r="B134" s="24"/>
      <c r="C134" s="18"/>
      <c r="D134" s="18"/>
      <c r="E134" s="18"/>
      <c r="F134" s="18"/>
      <c r="G134" s="18"/>
      <c r="I134" s="22"/>
      <c r="J134" s="22"/>
      <c r="K134" s="22"/>
      <c r="L134" s="22"/>
      <c r="M134" s="22"/>
      <c r="O134" s="22"/>
      <c r="P134" s="22"/>
      <c r="Q134" s="22"/>
      <c r="R134" s="22"/>
      <c r="S134" s="22"/>
    </row>
    <row r="135" spans="1:19" x14ac:dyDescent="0.25">
      <c r="A135" s="35" t="s">
        <v>146</v>
      </c>
      <c r="B135" s="3"/>
      <c r="C135" s="1">
        <v>1</v>
      </c>
      <c r="D135" s="1">
        <v>9893.99</v>
      </c>
      <c r="E135" s="29">
        <f>IF(OR(ISNUMBER($C135),ISNUMBER($D135)),IF(ISNUMBER($C135),$C135*$D135,$D135),"")</f>
        <v>9893.99</v>
      </c>
      <c r="F135" s="29">
        <f>IF(OR(ISNUMBER($C135),ISNUMBER($D135)),IF(ISNUMBER($C135),IF(($D135&gt;0),$C135,0),IF(($D135&gt;0),1,0)),"")</f>
        <v>1</v>
      </c>
      <c r="G135" s="3"/>
      <c r="I135" s="29">
        <f t="shared" ref="I135:M185" si="7">IF(ISNUMBER($F135),$F135*I$7,"")</f>
        <v>0.8</v>
      </c>
      <c r="J135" s="29">
        <f t="shared" si="7"/>
        <v>2.5</v>
      </c>
      <c r="K135" s="29">
        <f t="shared" si="7"/>
        <v>4.3</v>
      </c>
      <c r="L135" s="29">
        <f t="shared" si="7"/>
        <v>7.5</v>
      </c>
      <c r="M135" s="29">
        <f t="shared" si="7"/>
        <v>21.9</v>
      </c>
    </row>
    <row r="136" spans="1:19" x14ac:dyDescent="0.25">
      <c r="A136" s="35" t="s">
        <v>147</v>
      </c>
      <c r="B136" s="3"/>
      <c r="C136" s="1">
        <v>1</v>
      </c>
      <c r="D136" s="1">
        <v>26876.28</v>
      </c>
      <c r="E136" s="29">
        <f t="shared" ref="E136:E199" si="8">IF(OR(ISNUMBER($C136),ISNUMBER($D136)),IF(ISNUMBER($C136),$C136*$D136,$D136),"")</f>
        <v>26876.28</v>
      </c>
      <c r="F136" s="29">
        <f t="shared" ref="F136:F199" si="9">IF(OR(ISNUMBER($C136),ISNUMBER($D136)),IF(ISNUMBER($C136),IF(($D136&gt;0),$C136,0),IF(($D136&gt;0),1,0)),"")</f>
        <v>1</v>
      </c>
      <c r="G136" s="3"/>
      <c r="I136" s="29">
        <f t="shared" si="7"/>
        <v>0.8</v>
      </c>
      <c r="J136" s="29">
        <f t="shared" si="7"/>
        <v>2.5</v>
      </c>
      <c r="K136" s="29">
        <f t="shared" si="7"/>
        <v>4.3</v>
      </c>
      <c r="L136" s="29">
        <f t="shared" si="7"/>
        <v>7.5</v>
      </c>
      <c r="M136" s="29">
        <f t="shared" si="7"/>
        <v>21.9</v>
      </c>
    </row>
    <row r="137" spans="1:19" x14ac:dyDescent="0.25">
      <c r="A137" s="35" t="s">
        <v>148</v>
      </c>
      <c r="B137" s="3"/>
      <c r="C137" s="1">
        <v>1</v>
      </c>
      <c r="D137" s="1">
        <v>602.67999999999995</v>
      </c>
      <c r="E137" s="29">
        <f t="shared" si="8"/>
        <v>602.67999999999995</v>
      </c>
      <c r="F137" s="29">
        <f t="shared" si="9"/>
        <v>1</v>
      </c>
      <c r="G137" s="3"/>
      <c r="I137" s="29">
        <f t="shared" si="7"/>
        <v>0.8</v>
      </c>
      <c r="J137" s="29">
        <f t="shared" si="7"/>
        <v>2.5</v>
      </c>
      <c r="K137" s="29">
        <f t="shared" si="7"/>
        <v>4.3</v>
      </c>
      <c r="L137" s="29">
        <f t="shared" si="7"/>
        <v>7.5</v>
      </c>
      <c r="M137" s="29">
        <f t="shared" si="7"/>
        <v>21.9</v>
      </c>
    </row>
    <row r="138" spans="1:19" x14ac:dyDescent="0.25">
      <c r="A138" s="35" t="s">
        <v>149</v>
      </c>
      <c r="B138" s="3"/>
      <c r="C138" s="1">
        <v>1</v>
      </c>
      <c r="D138" s="1">
        <v>55.35</v>
      </c>
      <c r="E138" s="29">
        <f t="shared" si="8"/>
        <v>55.35</v>
      </c>
      <c r="F138" s="29">
        <f t="shared" si="9"/>
        <v>1</v>
      </c>
      <c r="G138" s="3"/>
      <c r="I138" s="29">
        <f t="shared" si="7"/>
        <v>0.8</v>
      </c>
      <c r="J138" s="29">
        <f t="shared" si="7"/>
        <v>2.5</v>
      </c>
      <c r="K138" s="29">
        <f t="shared" si="7"/>
        <v>4.3</v>
      </c>
      <c r="L138" s="29">
        <f t="shared" si="7"/>
        <v>7.5</v>
      </c>
      <c r="M138" s="29">
        <f t="shared" si="7"/>
        <v>21.9</v>
      </c>
    </row>
    <row r="139" spans="1:19" x14ac:dyDescent="0.25">
      <c r="A139" s="35" t="s">
        <v>150</v>
      </c>
      <c r="B139" s="3"/>
      <c r="C139" s="1">
        <v>1</v>
      </c>
      <c r="D139" s="1">
        <v>4546.1000000000004</v>
      </c>
      <c r="E139" s="29">
        <f t="shared" si="8"/>
        <v>4546.1000000000004</v>
      </c>
      <c r="F139" s="29">
        <f t="shared" si="9"/>
        <v>1</v>
      </c>
      <c r="G139" s="3"/>
      <c r="I139" s="29">
        <f t="shared" si="7"/>
        <v>0.8</v>
      </c>
      <c r="J139" s="29">
        <f t="shared" si="7"/>
        <v>2.5</v>
      </c>
      <c r="K139" s="29">
        <f t="shared" si="7"/>
        <v>4.3</v>
      </c>
      <c r="L139" s="29">
        <f t="shared" si="7"/>
        <v>7.5</v>
      </c>
      <c r="M139" s="29">
        <f t="shared" si="7"/>
        <v>21.9</v>
      </c>
    </row>
    <row r="140" spans="1:19" x14ac:dyDescent="0.25">
      <c r="A140" s="35" t="s">
        <v>151</v>
      </c>
      <c r="B140" s="3"/>
      <c r="C140" s="1">
        <v>1</v>
      </c>
      <c r="D140" s="1">
        <v>87.19</v>
      </c>
      <c r="E140" s="29">
        <f t="shared" si="8"/>
        <v>87.19</v>
      </c>
      <c r="F140" s="29">
        <f t="shared" si="9"/>
        <v>1</v>
      </c>
      <c r="G140" s="3"/>
      <c r="I140" s="29">
        <f t="shared" si="7"/>
        <v>0.8</v>
      </c>
      <c r="J140" s="29">
        <f t="shared" si="7"/>
        <v>2.5</v>
      </c>
      <c r="K140" s="29">
        <f t="shared" si="7"/>
        <v>4.3</v>
      </c>
      <c r="L140" s="29">
        <f t="shared" si="7"/>
        <v>7.5</v>
      </c>
      <c r="M140" s="29">
        <f t="shared" si="7"/>
        <v>21.9</v>
      </c>
    </row>
    <row r="141" spans="1:19" x14ac:dyDescent="0.25">
      <c r="A141" s="35" t="s">
        <v>152</v>
      </c>
      <c r="B141" s="3"/>
      <c r="C141" s="1">
        <v>1</v>
      </c>
      <c r="D141" s="1">
        <v>4.4899999999999993</v>
      </c>
      <c r="E141" s="29">
        <f t="shared" si="8"/>
        <v>4.4899999999999993</v>
      </c>
      <c r="F141" s="29">
        <f t="shared" si="9"/>
        <v>1</v>
      </c>
      <c r="G141" s="3"/>
      <c r="I141" s="29">
        <f t="shared" si="7"/>
        <v>0.8</v>
      </c>
      <c r="J141" s="29">
        <f t="shared" si="7"/>
        <v>2.5</v>
      </c>
      <c r="K141" s="29">
        <f t="shared" si="7"/>
        <v>4.3</v>
      </c>
      <c r="L141" s="29">
        <f t="shared" si="7"/>
        <v>7.5</v>
      </c>
      <c r="M141" s="29">
        <f t="shared" si="7"/>
        <v>21.9</v>
      </c>
    </row>
    <row r="142" spans="1:19" x14ac:dyDescent="0.25">
      <c r="A142" s="35" t="s">
        <v>153</v>
      </c>
      <c r="B142" s="3"/>
      <c r="C142" s="1">
        <v>1</v>
      </c>
      <c r="D142" s="1">
        <v>9.9</v>
      </c>
      <c r="E142" s="29">
        <f t="shared" si="8"/>
        <v>9.9</v>
      </c>
      <c r="F142" s="29">
        <f t="shared" si="9"/>
        <v>1</v>
      </c>
      <c r="G142" s="3"/>
      <c r="I142" s="29">
        <f t="shared" si="7"/>
        <v>0.8</v>
      </c>
      <c r="J142" s="29">
        <f t="shared" si="7"/>
        <v>2.5</v>
      </c>
      <c r="K142" s="29">
        <f t="shared" si="7"/>
        <v>4.3</v>
      </c>
      <c r="L142" s="29">
        <f t="shared" si="7"/>
        <v>7.5</v>
      </c>
      <c r="M142" s="29">
        <f t="shared" si="7"/>
        <v>21.9</v>
      </c>
    </row>
    <row r="143" spans="1:19" x14ac:dyDescent="0.25">
      <c r="A143" s="35" t="s">
        <v>154</v>
      </c>
      <c r="B143" s="3"/>
      <c r="C143" s="1">
        <v>1</v>
      </c>
      <c r="D143" s="1">
        <v>9.6900000000000013</v>
      </c>
      <c r="E143" s="29">
        <f t="shared" si="8"/>
        <v>9.6900000000000013</v>
      </c>
      <c r="F143" s="29">
        <f t="shared" si="9"/>
        <v>1</v>
      </c>
      <c r="G143" s="3"/>
      <c r="I143" s="29">
        <f t="shared" si="7"/>
        <v>0.8</v>
      </c>
      <c r="J143" s="29">
        <f t="shared" si="7"/>
        <v>2.5</v>
      </c>
      <c r="K143" s="29">
        <f t="shared" si="7"/>
        <v>4.3</v>
      </c>
      <c r="L143" s="29">
        <f t="shared" si="7"/>
        <v>7.5</v>
      </c>
      <c r="M143" s="29">
        <f t="shared" si="7"/>
        <v>21.9</v>
      </c>
    </row>
    <row r="144" spans="1:19" x14ac:dyDescent="0.25">
      <c r="A144" s="35" t="s">
        <v>155</v>
      </c>
      <c r="B144" s="3"/>
      <c r="C144" s="1">
        <v>1</v>
      </c>
      <c r="D144" s="1">
        <v>0</v>
      </c>
      <c r="E144" s="29">
        <f t="shared" si="8"/>
        <v>0</v>
      </c>
      <c r="F144" s="29">
        <f t="shared" si="9"/>
        <v>0</v>
      </c>
      <c r="G144" s="3"/>
      <c r="I144" s="29">
        <f t="shared" si="7"/>
        <v>0</v>
      </c>
      <c r="J144" s="29">
        <f t="shared" si="7"/>
        <v>0</v>
      </c>
      <c r="K144" s="29">
        <f t="shared" si="7"/>
        <v>0</v>
      </c>
      <c r="L144" s="29">
        <f t="shared" si="7"/>
        <v>0</v>
      </c>
      <c r="M144" s="29">
        <f t="shared" si="7"/>
        <v>0</v>
      </c>
    </row>
    <row r="145" spans="1:13" x14ac:dyDescent="0.25">
      <c r="A145" s="35" t="s">
        <v>156</v>
      </c>
      <c r="B145" s="3"/>
      <c r="C145" s="1">
        <v>1</v>
      </c>
      <c r="D145" s="1">
        <v>0</v>
      </c>
      <c r="E145" s="29">
        <f t="shared" si="8"/>
        <v>0</v>
      </c>
      <c r="F145" s="29">
        <f t="shared" si="9"/>
        <v>0</v>
      </c>
      <c r="G145" s="3"/>
      <c r="I145" s="29">
        <f t="shared" si="7"/>
        <v>0</v>
      </c>
      <c r="J145" s="29">
        <f t="shared" si="7"/>
        <v>0</v>
      </c>
      <c r="K145" s="29">
        <f t="shared" si="7"/>
        <v>0</v>
      </c>
      <c r="L145" s="29">
        <f t="shared" si="7"/>
        <v>0</v>
      </c>
      <c r="M145" s="29">
        <f t="shared" si="7"/>
        <v>0</v>
      </c>
    </row>
    <row r="146" spans="1:13" x14ac:dyDescent="0.25">
      <c r="A146" s="35" t="s">
        <v>157</v>
      </c>
      <c r="B146" s="3"/>
      <c r="C146" s="1">
        <v>1</v>
      </c>
      <c r="D146" s="1">
        <v>50</v>
      </c>
      <c r="E146" s="29">
        <f t="shared" si="8"/>
        <v>50</v>
      </c>
      <c r="F146" s="29">
        <f t="shared" si="9"/>
        <v>1</v>
      </c>
      <c r="G146" s="3"/>
      <c r="I146" s="29">
        <f t="shared" si="7"/>
        <v>0.8</v>
      </c>
      <c r="J146" s="29">
        <f t="shared" si="7"/>
        <v>2.5</v>
      </c>
      <c r="K146" s="29">
        <f t="shared" si="7"/>
        <v>4.3</v>
      </c>
      <c r="L146" s="29">
        <f t="shared" si="7"/>
        <v>7.5</v>
      </c>
      <c r="M146" s="29">
        <f t="shared" si="7"/>
        <v>21.9</v>
      </c>
    </row>
    <row r="147" spans="1:13" x14ac:dyDescent="0.25">
      <c r="A147" s="35" t="s">
        <v>158</v>
      </c>
      <c r="B147" s="3"/>
      <c r="C147" s="1">
        <v>1</v>
      </c>
      <c r="D147" s="1">
        <v>0</v>
      </c>
      <c r="E147" s="29">
        <f t="shared" si="8"/>
        <v>0</v>
      </c>
      <c r="F147" s="29">
        <f t="shared" si="9"/>
        <v>0</v>
      </c>
      <c r="G147" s="3"/>
      <c r="I147" s="29">
        <f t="shared" si="7"/>
        <v>0</v>
      </c>
      <c r="J147" s="29">
        <f t="shared" si="7"/>
        <v>0</v>
      </c>
      <c r="K147" s="29">
        <f t="shared" si="7"/>
        <v>0</v>
      </c>
      <c r="L147" s="29">
        <f t="shared" si="7"/>
        <v>0</v>
      </c>
      <c r="M147" s="29">
        <f t="shared" si="7"/>
        <v>0</v>
      </c>
    </row>
    <row r="148" spans="1:13" x14ac:dyDescent="0.25">
      <c r="A148" s="35" t="s">
        <v>159</v>
      </c>
      <c r="B148" s="3"/>
      <c r="C148" s="1">
        <v>1</v>
      </c>
      <c r="D148" s="1">
        <v>20</v>
      </c>
      <c r="E148" s="29">
        <f t="shared" si="8"/>
        <v>20</v>
      </c>
      <c r="F148" s="29">
        <f t="shared" si="9"/>
        <v>1</v>
      </c>
      <c r="G148" s="3"/>
      <c r="I148" s="29">
        <f t="shared" si="7"/>
        <v>0.8</v>
      </c>
      <c r="J148" s="29">
        <f t="shared" si="7"/>
        <v>2.5</v>
      </c>
      <c r="K148" s="29">
        <f t="shared" si="7"/>
        <v>4.3</v>
      </c>
      <c r="L148" s="29">
        <f t="shared" si="7"/>
        <v>7.5</v>
      </c>
      <c r="M148" s="29">
        <f t="shared" si="7"/>
        <v>21.9</v>
      </c>
    </row>
    <row r="149" spans="1:13" x14ac:dyDescent="0.25">
      <c r="A149" s="35" t="s">
        <v>160</v>
      </c>
      <c r="B149" s="3"/>
      <c r="C149" s="1">
        <v>1</v>
      </c>
      <c r="D149" s="1">
        <v>20</v>
      </c>
      <c r="E149" s="29">
        <f t="shared" si="8"/>
        <v>20</v>
      </c>
      <c r="F149" s="29">
        <f t="shared" si="9"/>
        <v>1</v>
      </c>
      <c r="G149" s="3"/>
      <c r="I149" s="29">
        <f t="shared" si="7"/>
        <v>0.8</v>
      </c>
      <c r="J149" s="29">
        <f t="shared" si="7"/>
        <v>2.5</v>
      </c>
      <c r="K149" s="29">
        <f t="shared" si="7"/>
        <v>4.3</v>
      </c>
      <c r="L149" s="29">
        <f t="shared" si="7"/>
        <v>7.5</v>
      </c>
      <c r="M149" s="29">
        <f t="shared" si="7"/>
        <v>21.9</v>
      </c>
    </row>
    <row r="150" spans="1:13" x14ac:dyDescent="0.25">
      <c r="A150" s="35" t="s">
        <v>161</v>
      </c>
      <c r="B150" s="3"/>
      <c r="C150" s="1">
        <v>1</v>
      </c>
      <c r="D150" s="1">
        <v>10</v>
      </c>
      <c r="E150" s="29">
        <f t="shared" si="8"/>
        <v>10</v>
      </c>
      <c r="F150" s="29">
        <f t="shared" si="9"/>
        <v>1</v>
      </c>
      <c r="G150" s="3"/>
      <c r="I150" s="29">
        <f t="shared" si="7"/>
        <v>0.8</v>
      </c>
      <c r="J150" s="29">
        <f t="shared" si="7"/>
        <v>2.5</v>
      </c>
      <c r="K150" s="29">
        <f t="shared" si="7"/>
        <v>4.3</v>
      </c>
      <c r="L150" s="29">
        <f t="shared" si="7"/>
        <v>7.5</v>
      </c>
      <c r="M150" s="29">
        <f t="shared" si="7"/>
        <v>21.9</v>
      </c>
    </row>
    <row r="151" spans="1:13" x14ac:dyDescent="0.25">
      <c r="A151" s="35" t="s">
        <v>162</v>
      </c>
      <c r="B151" s="3"/>
      <c r="C151" s="1">
        <v>1</v>
      </c>
      <c r="D151" s="1">
        <v>30</v>
      </c>
      <c r="E151" s="29">
        <f t="shared" si="8"/>
        <v>30</v>
      </c>
      <c r="F151" s="29">
        <f t="shared" si="9"/>
        <v>1</v>
      </c>
      <c r="G151" s="3"/>
      <c r="I151" s="29">
        <f t="shared" si="7"/>
        <v>0.8</v>
      </c>
      <c r="J151" s="29">
        <f t="shared" si="7"/>
        <v>2.5</v>
      </c>
      <c r="K151" s="29">
        <f t="shared" si="7"/>
        <v>4.3</v>
      </c>
      <c r="L151" s="29">
        <f t="shared" si="7"/>
        <v>7.5</v>
      </c>
      <c r="M151" s="29">
        <f t="shared" si="7"/>
        <v>21.9</v>
      </c>
    </row>
    <row r="152" spans="1:13" x14ac:dyDescent="0.25">
      <c r="A152" s="35" t="s">
        <v>163</v>
      </c>
      <c r="B152" s="3"/>
      <c r="C152" s="1">
        <v>1</v>
      </c>
      <c r="D152" s="1">
        <v>10</v>
      </c>
      <c r="E152" s="29">
        <f t="shared" si="8"/>
        <v>10</v>
      </c>
      <c r="F152" s="29">
        <f t="shared" si="9"/>
        <v>1</v>
      </c>
      <c r="G152" s="3"/>
      <c r="I152" s="29">
        <f t="shared" si="7"/>
        <v>0.8</v>
      </c>
      <c r="J152" s="29">
        <f t="shared" si="7"/>
        <v>2.5</v>
      </c>
      <c r="K152" s="29">
        <f t="shared" si="7"/>
        <v>4.3</v>
      </c>
      <c r="L152" s="29">
        <f t="shared" si="7"/>
        <v>7.5</v>
      </c>
      <c r="M152" s="29">
        <f t="shared" si="7"/>
        <v>21.9</v>
      </c>
    </row>
    <row r="153" spans="1:13" x14ac:dyDescent="0.25">
      <c r="A153" s="35" t="s">
        <v>164</v>
      </c>
      <c r="B153" s="3"/>
      <c r="C153" s="1">
        <v>1</v>
      </c>
      <c r="D153" s="1">
        <v>0</v>
      </c>
      <c r="E153" s="29">
        <f t="shared" si="8"/>
        <v>0</v>
      </c>
      <c r="F153" s="29">
        <f t="shared" si="9"/>
        <v>0</v>
      </c>
      <c r="G153" s="3"/>
      <c r="I153" s="29">
        <f t="shared" si="7"/>
        <v>0</v>
      </c>
      <c r="J153" s="29">
        <f t="shared" si="7"/>
        <v>0</v>
      </c>
      <c r="K153" s="29">
        <f t="shared" si="7"/>
        <v>0</v>
      </c>
      <c r="L153" s="29">
        <f t="shared" si="7"/>
        <v>0</v>
      </c>
      <c r="M153" s="29">
        <f t="shared" si="7"/>
        <v>0</v>
      </c>
    </row>
    <row r="154" spans="1:13" x14ac:dyDescent="0.25">
      <c r="A154" s="35" t="s">
        <v>165</v>
      </c>
      <c r="B154" s="3"/>
      <c r="C154" s="1">
        <v>1</v>
      </c>
      <c r="D154" s="1">
        <v>30</v>
      </c>
      <c r="E154" s="29">
        <f t="shared" si="8"/>
        <v>30</v>
      </c>
      <c r="F154" s="29">
        <f t="shared" si="9"/>
        <v>1</v>
      </c>
      <c r="G154" s="3"/>
      <c r="I154" s="29">
        <f t="shared" si="7"/>
        <v>0.8</v>
      </c>
      <c r="J154" s="29">
        <f t="shared" si="7"/>
        <v>2.5</v>
      </c>
      <c r="K154" s="29">
        <f t="shared" si="7"/>
        <v>4.3</v>
      </c>
      <c r="L154" s="29">
        <f t="shared" si="7"/>
        <v>7.5</v>
      </c>
      <c r="M154" s="29">
        <f t="shared" si="7"/>
        <v>21.9</v>
      </c>
    </row>
    <row r="155" spans="1:13" x14ac:dyDescent="0.25">
      <c r="A155" s="35" t="s">
        <v>166</v>
      </c>
      <c r="B155" s="3"/>
      <c r="C155" s="1">
        <v>1</v>
      </c>
      <c r="D155" s="1">
        <v>3826.0099999999998</v>
      </c>
      <c r="E155" s="29">
        <f t="shared" si="8"/>
        <v>3826.0099999999998</v>
      </c>
      <c r="F155" s="29">
        <f t="shared" si="9"/>
        <v>1</v>
      </c>
      <c r="G155" s="3"/>
      <c r="I155" s="29">
        <f t="shared" si="7"/>
        <v>0.8</v>
      </c>
      <c r="J155" s="29">
        <f t="shared" si="7"/>
        <v>2.5</v>
      </c>
      <c r="K155" s="29">
        <f t="shared" si="7"/>
        <v>4.3</v>
      </c>
      <c r="L155" s="29">
        <f t="shared" si="7"/>
        <v>7.5</v>
      </c>
      <c r="M155" s="29">
        <f t="shared" si="7"/>
        <v>21.9</v>
      </c>
    </row>
    <row r="156" spans="1:13" x14ac:dyDescent="0.25">
      <c r="A156" s="35" t="s">
        <v>167</v>
      </c>
      <c r="B156" s="3"/>
      <c r="C156" s="1">
        <v>1</v>
      </c>
      <c r="D156" s="1">
        <v>1744</v>
      </c>
      <c r="E156" s="29">
        <f t="shared" si="8"/>
        <v>1744</v>
      </c>
      <c r="F156" s="29">
        <f t="shared" si="9"/>
        <v>1</v>
      </c>
      <c r="G156" s="3"/>
      <c r="I156" s="29">
        <f t="shared" si="7"/>
        <v>0.8</v>
      </c>
      <c r="J156" s="29">
        <f t="shared" si="7"/>
        <v>2.5</v>
      </c>
      <c r="K156" s="29">
        <f t="shared" si="7"/>
        <v>4.3</v>
      </c>
      <c r="L156" s="29">
        <f t="shared" si="7"/>
        <v>7.5</v>
      </c>
      <c r="M156" s="29">
        <f t="shared" si="7"/>
        <v>21.9</v>
      </c>
    </row>
    <row r="157" spans="1:13" x14ac:dyDescent="0.25">
      <c r="A157" s="35" t="s">
        <v>168</v>
      </c>
      <c r="B157" s="3"/>
      <c r="C157" s="1">
        <v>1</v>
      </c>
      <c r="D157" s="1">
        <v>3017</v>
      </c>
      <c r="E157" s="29">
        <f t="shared" si="8"/>
        <v>3017</v>
      </c>
      <c r="F157" s="29">
        <f t="shared" si="9"/>
        <v>1</v>
      </c>
      <c r="G157" s="3"/>
      <c r="I157" s="29">
        <f t="shared" si="7"/>
        <v>0.8</v>
      </c>
      <c r="J157" s="29">
        <f t="shared" si="7"/>
        <v>2.5</v>
      </c>
      <c r="K157" s="29">
        <f t="shared" si="7"/>
        <v>4.3</v>
      </c>
      <c r="L157" s="29">
        <f t="shared" si="7"/>
        <v>7.5</v>
      </c>
      <c r="M157" s="29">
        <f t="shared" si="7"/>
        <v>21.9</v>
      </c>
    </row>
    <row r="158" spans="1:13" x14ac:dyDescent="0.25">
      <c r="A158" s="35" t="s">
        <v>169</v>
      </c>
      <c r="B158" s="3"/>
      <c r="C158" s="1">
        <v>1</v>
      </c>
      <c r="D158" s="1">
        <v>13793.999999999998</v>
      </c>
      <c r="E158" s="29">
        <f t="shared" si="8"/>
        <v>13793.999999999998</v>
      </c>
      <c r="F158" s="29">
        <f t="shared" si="9"/>
        <v>1</v>
      </c>
      <c r="G158" s="3"/>
      <c r="I158" s="29">
        <f t="shared" si="7"/>
        <v>0.8</v>
      </c>
      <c r="J158" s="29">
        <f t="shared" si="7"/>
        <v>2.5</v>
      </c>
      <c r="K158" s="29">
        <f t="shared" si="7"/>
        <v>4.3</v>
      </c>
      <c r="L158" s="29">
        <f t="shared" si="7"/>
        <v>7.5</v>
      </c>
      <c r="M158" s="29">
        <f t="shared" si="7"/>
        <v>21.9</v>
      </c>
    </row>
    <row r="159" spans="1:13" x14ac:dyDescent="0.25">
      <c r="A159" s="35" t="s">
        <v>170</v>
      </c>
      <c r="B159" s="3"/>
      <c r="C159" s="1">
        <v>1</v>
      </c>
      <c r="D159" s="1">
        <v>3220</v>
      </c>
      <c r="E159" s="29">
        <f t="shared" si="8"/>
        <v>3220</v>
      </c>
      <c r="F159" s="29">
        <f t="shared" si="9"/>
        <v>1</v>
      </c>
      <c r="G159" s="3"/>
      <c r="I159" s="29">
        <f t="shared" si="7"/>
        <v>0.8</v>
      </c>
      <c r="J159" s="29">
        <f t="shared" si="7"/>
        <v>2.5</v>
      </c>
      <c r="K159" s="29">
        <f t="shared" si="7"/>
        <v>4.3</v>
      </c>
      <c r="L159" s="29">
        <f t="shared" si="7"/>
        <v>7.5</v>
      </c>
      <c r="M159" s="29">
        <f t="shared" si="7"/>
        <v>21.9</v>
      </c>
    </row>
    <row r="160" spans="1:13" x14ac:dyDescent="0.25">
      <c r="A160" s="35" t="s">
        <v>171</v>
      </c>
      <c r="B160" s="3"/>
      <c r="C160" s="1">
        <v>1</v>
      </c>
      <c r="D160" s="1">
        <v>13111.02</v>
      </c>
      <c r="E160" s="29">
        <f t="shared" si="8"/>
        <v>13111.02</v>
      </c>
      <c r="F160" s="29">
        <f t="shared" si="9"/>
        <v>1</v>
      </c>
      <c r="G160" s="3"/>
      <c r="I160" s="29">
        <f t="shared" si="7"/>
        <v>0.8</v>
      </c>
      <c r="J160" s="29">
        <f t="shared" si="7"/>
        <v>2.5</v>
      </c>
      <c r="K160" s="29">
        <f t="shared" si="7"/>
        <v>4.3</v>
      </c>
      <c r="L160" s="29">
        <f t="shared" si="7"/>
        <v>7.5</v>
      </c>
      <c r="M160" s="29">
        <f t="shared" si="7"/>
        <v>21.9</v>
      </c>
    </row>
    <row r="161" spans="1:13" x14ac:dyDescent="0.25">
      <c r="A161" s="35" t="s">
        <v>172</v>
      </c>
      <c r="B161" s="3"/>
      <c r="C161" s="1">
        <v>1</v>
      </c>
      <c r="D161" s="1">
        <v>6600</v>
      </c>
      <c r="E161" s="29">
        <f t="shared" si="8"/>
        <v>6600</v>
      </c>
      <c r="F161" s="29">
        <f t="shared" si="9"/>
        <v>1</v>
      </c>
      <c r="G161" s="3"/>
      <c r="I161" s="29">
        <f t="shared" si="7"/>
        <v>0.8</v>
      </c>
      <c r="J161" s="29">
        <f t="shared" si="7"/>
        <v>2.5</v>
      </c>
      <c r="K161" s="29">
        <f t="shared" si="7"/>
        <v>4.3</v>
      </c>
      <c r="L161" s="29">
        <f t="shared" si="7"/>
        <v>7.5</v>
      </c>
      <c r="M161" s="29">
        <f t="shared" si="7"/>
        <v>21.9</v>
      </c>
    </row>
    <row r="162" spans="1:13" x14ac:dyDescent="0.25">
      <c r="A162" s="35" t="s">
        <v>173</v>
      </c>
      <c r="B162" s="3"/>
      <c r="C162" s="1">
        <v>1</v>
      </c>
      <c r="D162" s="1">
        <v>14.57</v>
      </c>
      <c r="E162" s="29">
        <f t="shared" si="8"/>
        <v>14.57</v>
      </c>
      <c r="F162" s="29">
        <f t="shared" si="9"/>
        <v>1</v>
      </c>
      <c r="G162" s="3"/>
      <c r="I162" s="29">
        <f t="shared" si="7"/>
        <v>0.8</v>
      </c>
      <c r="J162" s="29">
        <f t="shared" si="7"/>
        <v>2.5</v>
      </c>
      <c r="K162" s="29">
        <f t="shared" si="7"/>
        <v>4.3</v>
      </c>
      <c r="L162" s="29">
        <f t="shared" si="7"/>
        <v>7.5</v>
      </c>
      <c r="M162" s="29">
        <f t="shared" si="7"/>
        <v>21.9</v>
      </c>
    </row>
    <row r="163" spans="1:13" x14ac:dyDescent="0.25">
      <c r="A163" s="35" t="s">
        <v>174</v>
      </c>
      <c r="B163" s="3"/>
      <c r="C163" s="1">
        <v>1</v>
      </c>
      <c r="D163" s="1">
        <v>307.95999999999998</v>
      </c>
      <c r="E163" s="29">
        <f t="shared" si="8"/>
        <v>307.95999999999998</v>
      </c>
      <c r="F163" s="29">
        <f t="shared" si="9"/>
        <v>1</v>
      </c>
      <c r="G163" s="3"/>
      <c r="I163" s="29">
        <f t="shared" si="7"/>
        <v>0.8</v>
      </c>
      <c r="J163" s="29">
        <f t="shared" si="7"/>
        <v>2.5</v>
      </c>
      <c r="K163" s="29">
        <f t="shared" si="7"/>
        <v>4.3</v>
      </c>
      <c r="L163" s="29">
        <f t="shared" si="7"/>
        <v>7.5</v>
      </c>
      <c r="M163" s="29">
        <f t="shared" si="7"/>
        <v>21.9</v>
      </c>
    </row>
    <row r="164" spans="1:13" x14ac:dyDescent="0.25">
      <c r="A164" s="35" t="s">
        <v>175</v>
      </c>
      <c r="B164" s="3"/>
      <c r="C164" s="1">
        <v>1</v>
      </c>
      <c r="D164" s="1">
        <v>0.67</v>
      </c>
      <c r="E164" s="29">
        <f t="shared" si="8"/>
        <v>0.67</v>
      </c>
      <c r="F164" s="29">
        <f t="shared" si="9"/>
        <v>1</v>
      </c>
      <c r="G164" s="3"/>
      <c r="I164" s="29">
        <f t="shared" si="7"/>
        <v>0.8</v>
      </c>
      <c r="J164" s="29">
        <f t="shared" si="7"/>
        <v>2.5</v>
      </c>
      <c r="K164" s="29">
        <f t="shared" si="7"/>
        <v>4.3</v>
      </c>
      <c r="L164" s="29">
        <f t="shared" si="7"/>
        <v>7.5</v>
      </c>
      <c r="M164" s="29">
        <f t="shared" si="7"/>
        <v>21.9</v>
      </c>
    </row>
    <row r="165" spans="1:13" x14ac:dyDescent="0.25">
      <c r="A165" s="35" t="s">
        <v>176</v>
      </c>
      <c r="B165" s="3"/>
      <c r="C165" s="1">
        <v>1</v>
      </c>
      <c r="D165" s="1">
        <v>321.18</v>
      </c>
      <c r="E165" s="29">
        <f t="shared" si="8"/>
        <v>321.18</v>
      </c>
      <c r="F165" s="29">
        <f t="shared" si="9"/>
        <v>1</v>
      </c>
      <c r="G165" s="3"/>
      <c r="I165" s="29">
        <f t="shared" si="7"/>
        <v>0.8</v>
      </c>
      <c r="J165" s="29">
        <f t="shared" si="7"/>
        <v>2.5</v>
      </c>
      <c r="K165" s="29">
        <f t="shared" si="7"/>
        <v>4.3</v>
      </c>
      <c r="L165" s="29">
        <f t="shared" si="7"/>
        <v>7.5</v>
      </c>
      <c r="M165" s="29">
        <f t="shared" si="7"/>
        <v>21.9</v>
      </c>
    </row>
    <row r="166" spans="1:13" x14ac:dyDescent="0.25">
      <c r="A166" s="35" t="s">
        <v>177</v>
      </c>
      <c r="B166" s="3"/>
      <c r="C166" s="1">
        <v>1</v>
      </c>
      <c r="D166" s="1">
        <v>3.99</v>
      </c>
      <c r="E166" s="29">
        <f t="shared" si="8"/>
        <v>3.99</v>
      </c>
      <c r="F166" s="29">
        <f t="shared" si="9"/>
        <v>1</v>
      </c>
      <c r="G166" s="3"/>
      <c r="I166" s="29">
        <f t="shared" si="7"/>
        <v>0.8</v>
      </c>
      <c r="J166" s="29">
        <f t="shared" si="7"/>
        <v>2.5</v>
      </c>
      <c r="K166" s="29">
        <f t="shared" si="7"/>
        <v>4.3</v>
      </c>
      <c r="L166" s="29">
        <f t="shared" si="7"/>
        <v>7.5</v>
      </c>
      <c r="M166" s="29">
        <f t="shared" si="7"/>
        <v>21.9</v>
      </c>
    </row>
    <row r="167" spans="1:13" x14ac:dyDescent="0.25">
      <c r="A167" s="35" t="s">
        <v>178</v>
      </c>
      <c r="B167" s="3"/>
      <c r="C167" s="1">
        <v>1</v>
      </c>
      <c r="D167" s="1">
        <v>16978.900000000001</v>
      </c>
      <c r="E167" s="29">
        <f t="shared" si="8"/>
        <v>16978.900000000001</v>
      </c>
      <c r="F167" s="29">
        <f t="shared" si="9"/>
        <v>1</v>
      </c>
      <c r="G167" s="3"/>
      <c r="I167" s="29">
        <f t="shared" si="7"/>
        <v>0.8</v>
      </c>
      <c r="J167" s="29">
        <f t="shared" si="7"/>
        <v>2.5</v>
      </c>
      <c r="K167" s="29">
        <f t="shared" si="7"/>
        <v>4.3</v>
      </c>
      <c r="L167" s="29">
        <f t="shared" si="7"/>
        <v>7.5</v>
      </c>
      <c r="M167" s="29">
        <f t="shared" si="7"/>
        <v>21.9</v>
      </c>
    </row>
    <row r="168" spans="1:13" x14ac:dyDescent="0.25">
      <c r="A168" s="35" t="s">
        <v>179</v>
      </c>
      <c r="B168" s="3"/>
      <c r="C168" s="1">
        <v>1</v>
      </c>
      <c r="D168" s="1">
        <v>553.24</v>
      </c>
      <c r="E168" s="29">
        <f t="shared" si="8"/>
        <v>553.24</v>
      </c>
      <c r="F168" s="29">
        <f t="shared" si="9"/>
        <v>1</v>
      </c>
      <c r="G168" s="3"/>
      <c r="I168" s="29">
        <f t="shared" si="7"/>
        <v>0.8</v>
      </c>
      <c r="J168" s="29">
        <f t="shared" si="7"/>
        <v>2.5</v>
      </c>
      <c r="K168" s="29">
        <f t="shared" si="7"/>
        <v>4.3</v>
      </c>
      <c r="L168" s="29">
        <f t="shared" si="7"/>
        <v>7.5</v>
      </c>
      <c r="M168" s="29">
        <f t="shared" si="7"/>
        <v>21.9</v>
      </c>
    </row>
    <row r="169" spans="1:13" x14ac:dyDescent="0.25">
      <c r="A169" s="35" t="s">
        <v>180</v>
      </c>
      <c r="B169" s="3"/>
      <c r="C169" s="1">
        <v>1</v>
      </c>
      <c r="D169" s="1">
        <v>0.21</v>
      </c>
      <c r="E169" s="29">
        <f t="shared" si="8"/>
        <v>0.21</v>
      </c>
      <c r="F169" s="29">
        <f t="shared" si="9"/>
        <v>1</v>
      </c>
      <c r="G169" s="3"/>
      <c r="I169" s="29">
        <f t="shared" si="7"/>
        <v>0.8</v>
      </c>
      <c r="J169" s="29">
        <f t="shared" si="7"/>
        <v>2.5</v>
      </c>
      <c r="K169" s="29">
        <f t="shared" si="7"/>
        <v>4.3</v>
      </c>
      <c r="L169" s="29">
        <f t="shared" si="7"/>
        <v>7.5</v>
      </c>
      <c r="M169" s="29">
        <f t="shared" si="7"/>
        <v>21.9</v>
      </c>
    </row>
    <row r="170" spans="1:13" x14ac:dyDescent="0.25">
      <c r="A170" s="35" t="s">
        <v>181</v>
      </c>
      <c r="B170" s="3"/>
      <c r="C170" s="1">
        <v>1</v>
      </c>
      <c r="D170" s="1">
        <v>11583</v>
      </c>
      <c r="E170" s="29">
        <f t="shared" si="8"/>
        <v>11583</v>
      </c>
      <c r="F170" s="29">
        <f t="shared" si="9"/>
        <v>1</v>
      </c>
      <c r="G170" s="3"/>
      <c r="I170" s="29">
        <f t="shared" si="7"/>
        <v>0.8</v>
      </c>
      <c r="J170" s="29">
        <f t="shared" si="7"/>
        <v>2.5</v>
      </c>
      <c r="K170" s="29">
        <f t="shared" si="7"/>
        <v>4.3</v>
      </c>
      <c r="L170" s="29">
        <f t="shared" si="7"/>
        <v>7.5</v>
      </c>
      <c r="M170" s="29">
        <f t="shared" si="7"/>
        <v>21.9</v>
      </c>
    </row>
    <row r="171" spans="1:13" x14ac:dyDescent="0.25">
      <c r="A171" s="35" t="s">
        <v>182</v>
      </c>
      <c r="B171" s="3"/>
      <c r="C171" s="1">
        <v>1</v>
      </c>
      <c r="D171" s="1">
        <v>2657</v>
      </c>
      <c r="E171" s="29">
        <f t="shared" si="8"/>
        <v>2657</v>
      </c>
      <c r="F171" s="29">
        <f t="shared" si="9"/>
        <v>1</v>
      </c>
      <c r="G171" s="3"/>
      <c r="I171" s="29">
        <f t="shared" si="7"/>
        <v>0.8</v>
      </c>
      <c r="J171" s="29">
        <f t="shared" si="7"/>
        <v>2.5</v>
      </c>
      <c r="K171" s="29">
        <f t="shared" si="7"/>
        <v>4.3</v>
      </c>
      <c r="L171" s="29">
        <f t="shared" si="7"/>
        <v>7.5</v>
      </c>
      <c r="M171" s="29">
        <f t="shared" si="7"/>
        <v>21.9</v>
      </c>
    </row>
    <row r="172" spans="1:13" x14ac:dyDescent="0.25">
      <c r="A172" s="35" t="s">
        <v>183</v>
      </c>
      <c r="B172" s="3"/>
      <c r="C172" s="1">
        <v>1</v>
      </c>
      <c r="D172" s="1">
        <v>12429</v>
      </c>
      <c r="E172" s="29">
        <f t="shared" si="8"/>
        <v>12429</v>
      </c>
      <c r="F172" s="29">
        <f t="shared" si="9"/>
        <v>1</v>
      </c>
      <c r="G172" s="3"/>
      <c r="I172" s="29">
        <f t="shared" si="7"/>
        <v>0.8</v>
      </c>
      <c r="J172" s="29">
        <f t="shared" si="7"/>
        <v>2.5</v>
      </c>
      <c r="K172" s="29">
        <f t="shared" si="7"/>
        <v>4.3</v>
      </c>
      <c r="L172" s="29">
        <f t="shared" si="7"/>
        <v>7.5</v>
      </c>
      <c r="M172" s="29">
        <f t="shared" si="7"/>
        <v>21.9</v>
      </c>
    </row>
    <row r="173" spans="1:13" x14ac:dyDescent="0.25">
      <c r="A173" s="35" t="s">
        <v>184</v>
      </c>
      <c r="B173" s="3"/>
      <c r="C173" s="1">
        <v>1</v>
      </c>
      <c r="D173" s="1">
        <v>565</v>
      </c>
      <c r="E173" s="29">
        <f t="shared" si="8"/>
        <v>565</v>
      </c>
      <c r="F173" s="29">
        <f t="shared" si="9"/>
        <v>1</v>
      </c>
      <c r="G173" s="3"/>
      <c r="I173" s="29">
        <f t="shared" si="7"/>
        <v>0.8</v>
      </c>
      <c r="J173" s="29">
        <f t="shared" si="7"/>
        <v>2.5</v>
      </c>
      <c r="K173" s="29">
        <f t="shared" si="7"/>
        <v>4.3</v>
      </c>
      <c r="L173" s="29">
        <f t="shared" si="7"/>
        <v>7.5</v>
      </c>
      <c r="M173" s="29">
        <f t="shared" si="7"/>
        <v>21.9</v>
      </c>
    </row>
    <row r="174" spans="1:13" x14ac:dyDescent="0.25">
      <c r="A174" s="35" t="s">
        <v>185</v>
      </c>
      <c r="B174" s="3"/>
      <c r="C174" s="1">
        <v>1</v>
      </c>
      <c r="D174" s="1">
        <v>0</v>
      </c>
      <c r="E174" s="29">
        <f t="shared" si="8"/>
        <v>0</v>
      </c>
      <c r="F174" s="29">
        <f t="shared" si="9"/>
        <v>0</v>
      </c>
      <c r="G174" s="3"/>
      <c r="I174" s="29">
        <f t="shared" si="7"/>
        <v>0</v>
      </c>
      <c r="J174" s="29">
        <f t="shared" si="7"/>
        <v>0</v>
      </c>
      <c r="K174" s="29">
        <f t="shared" si="7"/>
        <v>0</v>
      </c>
      <c r="L174" s="29">
        <f t="shared" si="7"/>
        <v>0</v>
      </c>
      <c r="M174" s="29">
        <f t="shared" si="7"/>
        <v>0</v>
      </c>
    </row>
    <row r="175" spans="1:13" x14ac:dyDescent="0.25">
      <c r="A175" s="35" t="s">
        <v>186</v>
      </c>
      <c r="B175" s="3"/>
      <c r="C175" s="1">
        <v>1</v>
      </c>
      <c r="D175" s="1">
        <v>0</v>
      </c>
      <c r="E175" s="29">
        <f t="shared" si="8"/>
        <v>0</v>
      </c>
      <c r="F175" s="29">
        <f t="shared" si="9"/>
        <v>0</v>
      </c>
      <c r="G175" s="3"/>
      <c r="I175" s="29">
        <f t="shared" si="7"/>
        <v>0</v>
      </c>
      <c r="J175" s="29">
        <f t="shared" si="7"/>
        <v>0</v>
      </c>
      <c r="K175" s="29">
        <f t="shared" si="7"/>
        <v>0</v>
      </c>
      <c r="L175" s="29">
        <f t="shared" si="7"/>
        <v>0</v>
      </c>
      <c r="M175" s="29">
        <f t="shared" si="7"/>
        <v>0</v>
      </c>
    </row>
    <row r="176" spans="1:13" x14ac:dyDescent="0.25">
      <c r="A176" s="35" t="s">
        <v>187</v>
      </c>
      <c r="B176" s="3"/>
      <c r="C176" s="1">
        <v>1</v>
      </c>
      <c r="D176" s="1">
        <v>4</v>
      </c>
      <c r="E176" s="29">
        <f t="shared" si="8"/>
        <v>4</v>
      </c>
      <c r="F176" s="29">
        <f t="shared" si="9"/>
        <v>1</v>
      </c>
      <c r="G176" s="3"/>
      <c r="I176" s="29">
        <f t="shared" si="7"/>
        <v>0.8</v>
      </c>
      <c r="J176" s="29">
        <f t="shared" si="7"/>
        <v>2.5</v>
      </c>
      <c r="K176" s="29">
        <f t="shared" si="7"/>
        <v>4.3</v>
      </c>
      <c r="L176" s="29">
        <f t="shared" si="7"/>
        <v>7.5</v>
      </c>
      <c r="M176" s="29">
        <f t="shared" si="7"/>
        <v>21.9</v>
      </c>
    </row>
    <row r="177" spans="1:13" x14ac:dyDescent="0.25">
      <c r="A177" s="35" t="s">
        <v>188</v>
      </c>
      <c r="B177" s="3"/>
      <c r="C177" s="1">
        <v>1</v>
      </c>
      <c r="D177" s="1">
        <v>6</v>
      </c>
      <c r="E177" s="29">
        <f t="shared" si="8"/>
        <v>6</v>
      </c>
      <c r="F177" s="29">
        <f t="shared" si="9"/>
        <v>1</v>
      </c>
      <c r="G177" s="3"/>
      <c r="I177" s="29">
        <f t="shared" si="7"/>
        <v>0.8</v>
      </c>
      <c r="J177" s="29">
        <f t="shared" si="7"/>
        <v>2.5</v>
      </c>
      <c r="K177" s="29">
        <f t="shared" si="7"/>
        <v>4.3</v>
      </c>
      <c r="L177" s="29">
        <f t="shared" si="7"/>
        <v>7.5</v>
      </c>
      <c r="M177" s="29">
        <f t="shared" si="7"/>
        <v>21.9</v>
      </c>
    </row>
    <row r="178" spans="1:13" x14ac:dyDescent="0.25">
      <c r="A178" s="35" t="s">
        <v>189</v>
      </c>
      <c r="B178" s="3"/>
      <c r="C178" s="1">
        <v>1</v>
      </c>
      <c r="D178" s="1">
        <v>286</v>
      </c>
      <c r="E178" s="29">
        <f t="shared" si="8"/>
        <v>286</v>
      </c>
      <c r="F178" s="29">
        <f t="shared" si="9"/>
        <v>1</v>
      </c>
      <c r="G178" s="3"/>
      <c r="I178" s="29">
        <f t="shared" si="7"/>
        <v>0.8</v>
      </c>
      <c r="J178" s="29">
        <f t="shared" si="7"/>
        <v>2.5</v>
      </c>
      <c r="K178" s="29">
        <f t="shared" si="7"/>
        <v>4.3</v>
      </c>
      <c r="L178" s="29">
        <f t="shared" si="7"/>
        <v>7.5</v>
      </c>
      <c r="M178" s="29">
        <f t="shared" si="7"/>
        <v>21.9</v>
      </c>
    </row>
    <row r="179" spans="1:13" x14ac:dyDescent="0.25">
      <c r="A179" s="35" t="s">
        <v>190</v>
      </c>
      <c r="B179" s="3"/>
      <c r="C179" s="1">
        <v>1</v>
      </c>
      <c r="D179" s="1">
        <v>5800</v>
      </c>
      <c r="E179" s="29">
        <f t="shared" si="8"/>
        <v>5800</v>
      </c>
      <c r="F179" s="29">
        <f t="shared" si="9"/>
        <v>1</v>
      </c>
      <c r="G179" s="3"/>
      <c r="I179" s="29">
        <f t="shared" si="7"/>
        <v>0.8</v>
      </c>
      <c r="J179" s="29">
        <f t="shared" si="7"/>
        <v>2.5</v>
      </c>
      <c r="K179" s="29">
        <f t="shared" si="7"/>
        <v>4.3</v>
      </c>
      <c r="L179" s="29">
        <f t="shared" si="7"/>
        <v>7.5</v>
      </c>
      <c r="M179" s="29">
        <f t="shared" si="7"/>
        <v>21.9</v>
      </c>
    </row>
    <row r="180" spans="1:13" x14ac:dyDescent="0.25">
      <c r="A180" s="35" t="s">
        <v>191</v>
      </c>
      <c r="B180" s="3"/>
      <c r="C180" s="1">
        <v>1</v>
      </c>
      <c r="D180" s="1">
        <v>52</v>
      </c>
      <c r="E180" s="29">
        <f t="shared" si="8"/>
        <v>52</v>
      </c>
      <c r="F180" s="29">
        <f t="shared" si="9"/>
        <v>1</v>
      </c>
      <c r="G180" s="3"/>
      <c r="I180" s="29">
        <f t="shared" si="7"/>
        <v>0.8</v>
      </c>
      <c r="J180" s="29">
        <f t="shared" si="7"/>
        <v>2.5</v>
      </c>
      <c r="K180" s="29">
        <f t="shared" si="7"/>
        <v>4.3</v>
      </c>
      <c r="L180" s="29">
        <f t="shared" si="7"/>
        <v>7.5</v>
      </c>
      <c r="M180" s="29">
        <f t="shared" si="7"/>
        <v>21.9</v>
      </c>
    </row>
    <row r="181" spans="1:13" x14ac:dyDescent="0.25">
      <c r="A181" s="35" t="s">
        <v>192</v>
      </c>
      <c r="B181" s="3"/>
      <c r="C181" s="1">
        <v>1</v>
      </c>
      <c r="D181" s="1">
        <v>0</v>
      </c>
      <c r="E181" s="29">
        <f t="shared" si="8"/>
        <v>0</v>
      </c>
      <c r="F181" s="29">
        <f t="shared" si="9"/>
        <v>0</v>
      </c>
      <c r="G181" s="3"/>
      <c r="I181" s="29">
        <f t="shared" si="7"/>
        <v>0</v>
      </c>
      <c r="J181" s="29">
        <f t="shared" si="7"/>
        <v>0</v>
      </c>
      <c r="K181" s="29">
        <f t="shared" si="7"/>
        <v>0</v>
      </c>
      <c r="L181" s="29">
        <f t="shared" si="7"/>
        <v>0</v>
      </c>
      <c r="M181" s="29">
        <f t="shared" si="7"/>
        <v>0</v>
      </c>
    </row>
    <row r="182" spans="1:13" x14ac:dyDescent="0.25">
      <c r="A182" s="35" t="s">
        <v>193</v>
      </c>
      <c r="B182" s="3"/>
      <c r="C182" s="1">
        <v>1</v>
      </c>
      <c r="D182" s="1">
        <v>29</v>
      </c>
      <c r="E182" s="29">
        <f t="shared" si="8"/>
        <v>29</v>
      </c>
      <c r="F182" s="29">
        <f t="shared" si="9"/>
        <v>1</v>
      </c>
      <c r="G182" s="3"/>
      <c r="I182" s="29">
        <f t="shared" si="7"/>
        <v>0.8</v>
      </c>
      <c r="J182" s="29">
        <f t="shared" si="7"/>
        <v>2.5</v>
      </c>
      <c r="K182" s="29">
        <f t="shared" si="7"/>
        <v>4.3</v>
      </c>
      <c r="L182" s="29">
        <f t="shared" si="7"/>
        <v>7.5</v>
      </c>
      <c r="M182" s="29">
        <f t="shared" si="7"/>
        <v>21.9</v>
      </c>
    </row>
    <row r="183" spans="1:13" x14ac:dyDescent="0.25">
      <c r="A183" s="35" t="s">
        <v>194</v>
      </c>
      <c r="B183" s="3"/>
      <c r="C183" s="1">
        <v>1</v>
      </c>
      <c r="D183" s="1">
        <v>0</v>
      </c>
      <c r="E183" s="29">
        <f t="shared" si="8"/>
        <v>0</v>
      </c>
      <c r="F183" s="29">
        <f t="shared" si="9"/>
        <v>0</v>
      </c>
      <c r="G183" s="3"/>
      <c r="I183" s="29">
        <f t="shared" si="7"/>
        <v>0</v>
      </c>
      <c r="J183" s="29">
        <f t="shared" si="7"/>
        <v>0</v>
      </c>
      <c r="K183" s="29">
        <f t="shared" si="7"/>
        <v>0</v>
      </c>
      <c r="L183" s="29">
        <f t="shared" si="7"/>
        <v>0</v>
      </c>
      <c r="M183" s="29">
        <f t="shared" si="7"/>
        <v>0</v>
      </c>
    </row>
    <row r="184" spans="1:13" x14ac:dyDescent="0.25">
      <c r="A184" s="35" t="s">
        <v>195</v>
      </c>
      <c r="B184" s="3"/>
      <c r="C184" s="1">
        <v>1</v>
      </c>
      <c r="D184" s="1">
        <v>0</v>
      </c>
      <c r="E184" s="29">
        <f t="shared" si="8"/>
        <v>0</v>
      </c>
      <c r="F184" s="29">
        <f t="shared" si="9"/>
        <v>0</v>
      </c>
      <c r="G184" s="3"/>
      <c r="I184" s="29">
        <f t="shared" si="7"/>
        <v>0</v>
      </c>
      <c r="J184" s="29">
        <f t="shared" si="7"/>
        <v>0</v>
      </c>
      <c r="K184" s="29">
        <f t="shared" si="7"/>
        <v>0</v>
      </c>
      <c r="L184" s="29">
        <f t="shared" si="7"/>
        <v>0</v>
      </c>
      <c r="M184" s="29">
        <f t="shared" si="7"/>
        <v>0</v>
      </c>
    </row>
    <row r="185" spans="1:13" x14ac:dyDescent="0.25">
      <c r="A185" s="35" t="s">
        <v>196</v>
      </c>
      <c r="B185" s="3"/>
      <c r="C185" s="1">
        <v>1</v>
      </c>
      <c r="D185" s="1">
        <v>3633</v>
      </c>
      <c r="E185" s="29">
        <f t="shared" si="8"/>
        <v>3633</v>
      </c>
      <c r="F185" s="29">
        <f t="shared" si="9"/>
        <v>1</v>
      </c>
      <c r="G185" s="3"/>
      <c r="I185" s="29">
        <f t="shared" si="7"/>
        <v>0.8</v>
      </c>
      <c r="J185" s="29">
        <f t="shared" si="7"/>
        <v>2.5</v>
      </c>
      <c r="K185" s="29">
        <f t="shared" si="7"/>
        <v>4.3</v>
      </c>
      <c r="L185" s="29">
        <f t="shared" si="7"/>
        <v>7.5</v>
      </c>
      <c r="M185" s="29">
        <f t="shared" si="7"/>
        <v>21.9</v>
      </c>
    </row>
    <row r="186" spans="1:13" x14ac:dyDescent="0.25">
      <c r="A186" s="35" t="s">
        <v>197</v>
      </c>
      <c r="B186" s="3"/>
      <c r="C186" s="1">
        <v>1</v>
      </c>
      <c r="D186" s="1">
        <v>0</v>
      </c>
      <c r="E186" s="29">
        <f t="shared" si="8"/>
        <v>0</v>
      </c>
      <c r="F186" s="29">
        <f t="shared" si="9"/>
        <v>0</v>
      </c>
      <c r="G186" s="3"/>
      <c r="I186" s="29">
        <f t="shared" ref="I186:M236" si="10">IF(ISNUMBER($F186),$F186*I$7,"")</f>
        <v>0</v>
      </c>
      <c r="J186" s="29">
        <f t="shared" si="10"/>
        <v>0</v>
      </c>
      <c r="K186" s="29">
        <f t="shared" si="10"/>
        <v>0</v>
      </c>
      <c r="L186" s="29">
        <f t="shared" si="10"/>
        <v>0</v>
      </c>
      <c r="M186" s="29">
        <f t="shared" si="10"/>
        <v>0</v>
      </c>
    </row>
    <row r="187" spans="1:13" x14ac:dyDescent="0.25">
      <c r="A187" s="35" t="s">
        <v>198</v>
      </c>
      <c r="B187" s="3"/>
      <c r="C187" s="1">
        <v>1</v>
      </c>
      <c r="D187" s="1">
        <v>1</v>
      </c>
      <c r="E187" s="29">
        <f t="shared" si="8"/>
        <v>1</v>
      </c>
      <c r="F187" s="29">
        <f t="shared" si="9"/>
        <v>1</v>
      </c>
      <c r="G187" s="3"/>
      <c r="I187" s="29">
        <f t="shared" si="10"/>
        <v>0.8</v>
      </c>
      <c r="J187" s="29">
        <f t="shared" si="10"/>
        <v>2.5</v>
      </c>
      <c r="K187" s="29">
        <f t="shared" si="10"/>
        <v>4.3</v>
      </c>
      <c r="L187" s="29">
        <f t="shared" si="10"/>
        <v>7.5</v>
      </c>
      <c r="M187" s="29">
        <f t="shared" si="10"/>
        <v>21.9</v>
      </c>
    </row>
    <row r="188" spans="1:13" x14ac:dyDescent="0.25">
      <c r="A188" s="35" t="s">
        <v>199</v>
      </c>
      <c r="B188" s="3"/>
      <c r="C188" s="1">
        <v>1</v>
      </c>
      <c r="D188" s="1">
        <v>5</v>
      </c>
      <c r="E188" s="29">
        <f t="shared" si="8"/>
        <v>5</v>
      </c>
      <c r="F188" s="29">
        <f t="shared" si="9"/>
        <v>1</v>
      </c>
      <c r="G188" s="3"/>
      <c r="I188" s="29">
        <f t="shared" si="10"/>
        <v>0.8</v>
      </c>
      <c r="J188" s="29">
        <f t="shared" si="10"/>
        <v>2.5</v>
      </c>
      <c r="K188" s="29">
        <f t="shared" si="10"/>
        <v>4.3</v>
      </c>
      <c r="L188" s="29">
        <f t="shared" si="10"/>
        <v>7.5</v>
      </c>
      <c r="M188" s="29">
        <f t="shared" si="10"/>
        <v>21.9</v>
      </c>
    </row>
    <row r="189" spans="1:13" x14ac:dyDescent="0.25">
      <c r="A189" s="35" t="s">
        <v>200</v>
      </c>
      <c r="B189" s="3"/>
      <c r="C189" s="1">
        <v>1</v>
      </c>
      <c r="D189" s="1">
        <v>0</v>
      </c>
      <c r="E189" s="29">
        <f t="shared" si="8"/>
        <v>0</v>
      </c>
      <c r="F189" s="29">
        <f t="shared" si="9"/>
        <v>0</v>
      </c>
      <c r="G189" s="3"/>
      <c r="I189" s="29">
        <f t="shared" si="10"/>
        <v>0</v>
      </c>
      <c r="J189" s="29">
        <f t="shared" si="10"/>
        <v>0</v>
      </c>
      <c r="K189" s="29">
        <f t="shared" si="10"/>
        <v>0</v>
      </c>
      <c r="L189" s="29">
        <f t="shared" si="10"/>
        <v>0</v>
      </c>
      <c r="M189" s="29">
        <f t="shared" si="10"/>
        <v>0</v>
      </c>
    </row>
    <row r="190" spans="1:13" x14ac:dyDescent="0.25">
      <c r="A190" s="35" t="s">
        <v>201</v>
      </c>
      <c r="B190" s="3"/>
      <c r="C190" s="1">
        <v>1</v>
      </c>
      <c r="D190" s="1">
        <v>0</v>
      </c>
      <c r="E190" s="29">
        <f t="shared" si="8"/>
        <v>0</v>
      </c>
      <c r="F190" s="29">
        <f t="shared" si="9"/>
        <v>0</v>
      </c>
      <c r="G190" s="3"/>
      <c r="I190" s="29">
        <f t="shared" si="10"/>
        <v>0</v>
      </c>
      <c r="J190" s="29">
        <f t="shared" si="10"/>
        <v>0</v>
      </c>
      <c r="K190" s="29">
        <f t="shared" si="10"/>
        <v>0</v>
      </c>
      <c r="L190" s="29">
        <f t="shared" si="10"/>
        <v>0</v>
      </c>
      <c r="M190" s="29">
        <f t="shared" si="10"/>
        <v>0</v>
      </c>
    </row>
    <row r="191" spans="1:13" x14ac:dyDescent="0.25">
      <c r="A191" s="35" t="s">
        <v>202</v>
      </c>
      <c r="B191" s="3"/>
      <c r="C191" s="1">
        <v>1</v>
      </c>
      <c r="D191" s="1">
        <v>0</v>
      </c>
      <c r="E191" s="29">
        <f t="shared" si="8"/>
        <v>0</v>
      </c>
      <c r="F191" s="29">
        <f t="shared" si="9"/>
        <v>0</v>
      </c>
      <c r="G191" s="3"/>
      <c r="I191" s="29">
        <f t="shared" si="10"/>
        <v>0</v>
      </c>
      <c r="J191" s="29">
        <f t="shared" si="10"/>
        <v>0</v>
      </c>
      <c r="K191" s="29">
        <f t="shared" si="10"/>
        <v>0</v>
      </c>
      <c r="L191" s="29">
        <f t="shared" si="10"/>
        <v>0</v>
      </c>
      <c r="M191" s="29">
        <f t="shared" si="10"/>
        <v>0</v>
      </c>
    </row>
    <row r="192" spans="1:13" x14ac:dyDescent="0.25">
      <c r="A192" s="35" t="s">
        <v>203</v>
      </c>
      <c r="B192" s="3"/>
      <c r="C192" s="1">
        <v>1</v>
      </c>
      <c r="D192" s="1">
        <v>0</v>
      </c>
      <c r="E192" s="29">
        <f t="shared" si="8"/>
        <v>0</v>
      </c>
      <c r="F192" s="29">
        <f t="shared" si="9"/>
        <v>0</v>
      </c>
      <c r="G192" s="3"/>
      <c r="I192" s="29">
        <f t="shared" si="10"/>
        <v>0</v>
      </c>
      <c r="J192" s="29">
        <f t="shared" si="10"/>
        <v>0</v>
      </c>
      <c r="K192" s="29">
        <f t="shared" si="10"/>
        <v>0</v>
      </c>
      <c r="L192" s="29">
        <f t="shared" si="10"/>
        <v>0</v>
      </c>
      <c r="M192" s="29">
        <f t="shared" si="10"/>
        <v>0</v>
      </c>
    </row>
    <row r="193" spans="1:13" x14ac:dyDescent="0.25">
      <c r="A193" s="35" t="s">
        <v>204</v>
      </c>
      <c r="B193" s="3"/>
      <c r="C193" s="1">
        <v>1</v>
      </c>
      <c r="D193" s="1">
        <v>0</v>
      </c>
      <c r="E193" s="29">
        <f t="shared" si="8"/>
        <v>0</v>
      </c>
      <c r="F193" s="29">
        <f t="shared" si="9"/>
        <v>0</v>
      </c>
      <c r="G193" s="3"/>
      <c r="I193" s="29">
        <f t="shared" si="10"/>
        <v>0</v>
      </c>
      <c r="J193" s="29">
        <f t="shared" si="10"/>
        <v>0</v>
      </c>
      <c r="K193" s="29">
        <f t="shared" si="10"/>
        <v>0</v>
      </c>
      <c r="L193" s="29">
        <f t="shared" si="10"/>
        <v>0</v>
      </c>
      <c r="M193" s="29">
        <f t="shared" si="10"/>
        <v>0</v>
      </c>
    </row>
    <row r="194" spans="1:13" x14ac:dyDescent="0.25">
      <c r="A194" s="35" t="s">
        <v>205</v>
      </c>
      <c r="B194" s="3"/>
      <c r="C194" s="1">
        <v>1</v>
      </c>
      <c r="D194" s="1">
        <v>19</v>
      </c>
      <c r="E194" s="29">
        <f t="shared" si="8"/>
        <v>19</v>
      </c>
      <c r="F194" s="29">
        <f t="shared" si="9"/>
        <v>1</v>
      </c>
      <c r="G194" s="3"/>
      <c r="I194" s="29">
        <f t="shared" si="10"/>
        <v>0.8</v>
      </c>
      <c r="J194" s="29">
        <f t="shared" si="10"/>
        <v>2.5</v>
      </c>
      <c r="K194" s="29">
        <f t="shared" si="10"/>
        <v>4.3</v>
      </c>
      <c r="L194" s="29">
        <f t="shared" si="10"/>
        <v>7.5</v>
      </c>
      <c r="M194" s="29">
        <f t="shared" si="10"/>
        <v>21.9</v>
      </c>
    </row>
    <row r="195" spans="1:13" x14ac:dyDescent="0.25">
      <c r="A195" s="35" t="s">
        <v>206</v>
      </c>
      <c r="B195" s="3"/>
      <c r="C195" s="1">
        <v>1</v>
      </c>
      <c r="D195" s="1">
        <v>0</v>
      </c>
      <c r="E195" s="29">
        <f t="shared" si="8"/>
        <v>0</v>
      </c>
      <c r="F195" s="29">
        <f t="shared" si="9"/>
        <v>0</v>
      </c>
      <c r="G195" s="3"/>
      <c r="I195" s="29">
        <f t="shared" si="10"/>
        <v>0</v>
      </c>
      <c r="J195" s="29">
        <f t="shared" si="10"/>
        <v>0</v>
      </c>
      <c r="K195" s="29">
        <f t="shared" si="10"/>
        <v>0</v>
      </c>
      <c r="L195" s="29">
        <f t="shared" si="10"/>
        <v>0</v>
      </c>
      <c r="M195" s="29">
        <f t="shared" si="10"/>
        <v>0</v>
      </c>
    </row>
    <row r="196" spans="1:13" x14ac:dyDescent="0.25">
      <c r="A196" s="35" t="s">
        <v>207</v>
      </c>
      <c r="B196" s="3"/>
      <c r="C196" s="1">
        <v>1</v>
      </c>
      <c r="D196" s="1">
        <v>0</v>
      </c>
      <c r="E196" s="29">
        <f t="shared" si="8"/>
        <v>0</v>
      </c>
      <c r="F196" s="29">
        <f t="shared" si="9"/>
        <v>0</v>
      </c>
      <c r="G196" s="3"/>
      <c r="I196" s="29">
        <f t="shared" si="10"/>
        <v>0</v>
      </c>
      <c r="J196" s="29">
        <f t="shared" si="10"/>
        <v>0</v>
      </c>
      <c r="K196" s="29">
        <f t="shared" si="10"/>
        <v>0</v>
      </c>
      <c r="L196" s="29">
        <f t="shared" si="10"/>
        <v>0</v>
      </c>
      <c r="M196" s="29">
        <f t="shared" si="10"/>
        <v>0</v>
      </c>
    </row>
    <row r="197" spans="1:13" x14ac:dyDescent="0.25">
      <c r="A197" s="35" t="s">
        <v>208</v>
      </c>
      <c r="B197" s="3"/>
      <c r="C197" s="1">
        <v>1</v>
      </c>
      <c r="D197" s="1">
        <v>0</v>
      </c>
      <c r="E197" s="29">
        <f t="shared" si="8"/>
        <v>0</v>
      </c>
      <c r="F197" s="29">
        <f t="shared" si="9"/>
        <v>0</v>
      </c>
      <c r="G197" s="3"/>
      <c r="I197" s="29">
        <f t="shared" si="10"/>
        <v>0</v>
      </c>
      <c r="J197" s="29">
        <f t="shared" si="10"/>
        <v>0</v>
      </c>
      <c r="K197" s="29">
        <f t="shared" si="10"/>
        <v>0</v>
      </c>
      <c r="L197" s="29">
        <f t="shared" si="10"/>
        <v>0</v>
      </c>
      <c r="M197" s="29">
        <f t="shared" si="10"/>
        <v>0</v>
      </c>
    </row>
    <row r="198" spans="1:13" x14ac:dyDescent="0.25">
      <c r="A198" s="35" t="s">
        <v>209</v>
      </c>
      <c r="B198" s="3"/>
      <c r="C198" s="1">
        <v>1</v>
      </c>
      <c r="D198" s="1">
        <v>7170</v>
      </c>
      <c r="E198" s="29">
        <f t="shared" si="8"/>
        <v>7170</v>
      </c>
      <c r="F198" s="29">
        <f t="shared" si="9"/>
        <v>1</v>
      </c>
      <c r="G198" s="3"/>
      <c r="I198" s="29">
        <f t="shared" si="10"/>
        <v>0.8</v>
      </c>
      <c r="J198" s="29">
        <f t="shared" si="10"/>
        <v>2.5</v>
      </c>
      <c r="K198" s="29">
        <f t="shared" si="10"/>
        <v>4.3</v>
      </c>
      <c r="L198" s="29">
        <f t="shared" si="10"/>
        <v>7.5</v>
      </c>
      <c r="M198" s="29">
        <f t="shared" si="10"/>
        <v>21.9</v>
      </c>
    </row>
    <row r="199" spans="1:13" x14ac:dyDescent="0.25">
      <c r="A199" s="35" t="s">
        <v>210</v>
      </c>
      <c r="B199" s="3"/>
      <c r="C199" s="1">
        <v>1</v>
      </c>
      <c r="D199" s="1">
        <v>6840</v>
      </c>
      <c r="E199" s="29">
        <f t="shared" si="8"/>
        <v>6840</v>
      </c>
      <c r="F199" s="29">
        <f t="shared" si="9"/>
        <v>1</v>
      </c>
      <c r="G199" s="3"/>
      <c r="I199" s="29">
        <f t="shared" si="10"/>
        <v>0.8</v>
      </c>
      <c r="J199" s="29">
        <f t="shared" si="10"/>
        <v>2.5</v>
      </c>
      <c r="K199" s="29">
        <f t="shared" si="10"/>
        <v>4.3</v>
      </c>
      <c r="L199" s="29">
        <f t="shared" si="10"/>
        <v>7.5</v>
      </c>
      <c r="M199" s="29">
        <f t="shared" si="10"/>
        <v>21.9</v>
      </c>
    </row>
    <row r="200" spans="1:13" x14ac:dyDescent="0.25">
      <c r="A200" s="35" t="s">
        <v>211</v>
      </c>
      <c r="B200" s="3"/>
      <c r="C200" s="1">
        <v>1</v>
      </c>
      <c r="D200" s="1">
        <v>49820</v>
      </c>
      <c r="E200" s="29">
        <f t="shared" ref="E200:E263" si="11">IF(OR(ISNUMBER($C200),ISNUMBER($D200)),IF(ISNUMBER($C200),$C200*$D200,$D200),"")</f>
        <v>49820</v>
      </c>
      <c r="F200" s="29">
        <f t="shared" ref="F200:F263" si="12">IF(OR(ISNUMBER($C200),ISNUMBER($D200)),IF(ISNUMBER($C200),IF(($D200&gt;0),$C200,0),IF(($D200&gt;0),1,0)),"")</f>
        <v>1</v>
      </c>
      <c r="G200" s="3"/>
      <c r="I200" s="29">
        <f t="shared" si="10"/>
        <v>0.8</v>
      </c>
      <c r="J200" s="29">
        <f t="shared" si="10"/>
        <v>2.5</v>
      </c>
      <c r="K200" s="29">
        <f t="shared" si="10"/>
        <v>4.3</v>
      </c>
      <c r="L200" s="29">
        <f t="shared" si="10"/>
        <v>7.5</v>
      </c>
      <c r="M200" s="29">
        <f t="shared" si="10"/>
        <v>21.9</v>
      </c>
    </row>
    <row r="201" spans="1:13" x14ac:dyDescent="0.25">
      <c r="A201" s="36" t="s">
        <v>212</v>
      </c>
      <c r="B201" s="4"/>
      <c r="C201" s="1">
        <v>1</v>
      </c>
      <c r="D201" s="1">
        <v>122</v>
      </c>
      <c r="E201" s="29">
        <f t="shared" si="11"/>
        <v>122</v>
      </c>
      <c r="F201" s="29">
        <f t="shared" si="12"/>
        <v>1</v>
      </c>
      <c r="G201" s="3"/>
      <c r="I201" s="29">
        <f t="shared" si="10"/>
        <v>0.8</v>
      </c>
      <c r="J201" s="29">
        <f t="shared" si="10"/>
        <v>2.5</v>
      </c>
      <c r="K201" s="29">
        <f t="shared" si="10"/>
        <v>4.3</v>
      </c>
      <c r="L201" s="29">
        <f t="shared" si="10"/>
        <v>7.5</v>
      </c>
      <c r="M201" s="29">
        <f t="shared" si="10"/>
        <v>21.9</v>
      </c>
    </row>
    <row r="202" spans="1:13" x14ac:dyDescent="0.25">
      <c r="A202" s="35" t="s">
        <v>213</v>
      </c>
      <c r="B202" s="3"/>
      <c r="C202" s="1">
        <v>1</v>
      </c>
      <c r="D202" s="1">
        <v>474</v>
      </c>
      <c r="E202" s="29">
        <f t="shared" si="11"/>
        <v>474</v>
      </c>
      <c r="F202" s="29">
        <f t="shared" si="12"/>
        <v>1</v>
      </c>
      <c r="G202" s="3"/>
      <c r="I202" s="29">
        <f t="shared" si="10"/>
        <v>0.8</v>
      </c>
      <c r="J202" s="29">
        <f t="shared" si="10"/>
        <v>2.5</v>
      </c>
      <c r="K202" s="29">
        <f t="shared" si="10"/>
        <v>4.3</v>
      </c>
      <c r="L202" s="29">
        <f t="shared" si="10"/>
        <v>7.5</v>
      </c>
      <c r="M202" s="29">
        <f t="shared" si="10"/>
        <v>21.9</v>
      </c>
    </row>
    <row r="203" spans="1:13" x14ac:dyDescent="0.25">
      <c r="A203" s="35" t="s">
        <v>214</v>
      </c>
      <c r="B203" s="3"/>
      <c r="C203" s="1">
        <v>1</v>
      </c>
      <c r="D203" s="1">
        <v>0</v>
      </c>
      <c r="E203" s="29">
        <f t="shared" si="11"/>
        <v>0</v>
      </c>
      <c r="F203" s="29">
        <f t="shared" si="12"/>
        <v>0</v>
      </c>
      <c r="G203" s="3"/>
      <c r="I203" s="29">
        <f t="shared" si="10"/>
        <v>0</v>
      </c>
      <c r="J203" s="29">
        <f t="shared" si="10"/>
        <v>0</v>
      </c>
      <c r="K203" s="29">
        <f t="shared" si="10"/>
        <v>0</v>
      </c>
      <c r="L203" s="29">
        <f t="shared" si="10"/>
        <v>0</v>
      </c>
      <c r="M203" s="29">
        <f t="shared" si="10"/>
        <v>0</v>
      </c>
    </row>
    <row r="204" spans="1:13" x14ac:dyDescent="0.25">
      <c r="A204" s="35" t="s">
        <v>215</v>
      </c>
      <c r="B204" s="3"/>
      <c r="C204" s="1">
        <v>1</v>
      </c>
      <c r="D204" s="1">
        <v>0</v>
      </c>
      <c r="E204" s="29">
        <f t="shared" si="11"/>
        <v>0</v>
      </c>
      <c r="F204" s="29">
        <f t="shared" si="12"/>
        <v>0</v>
      </c>
      <c r="G204" s="3"/>
      <c r="I204" s="29">
        <f t="shared" si="10"/>
        <v>0</v>
      </c>
      <c r="J204" s="29">
        <f t="shared" si="10"/>
        <v>0</v>
      </c>
      <c r="K204" s="29">
        <f t="shared" si="10"/>
        <v>0</v>
      </c>
      <c r="L204" s="29">
        <f t="shared" si="10"/>
        <v>0</v>
      </c>
      <c r="M204" s="29">
        <f t="shared" si="10"/>
        <v>0</v>
      </c>
    </row>
    <row r="205" spans="1:13" x14ac:dyDescent="0.25">
      <c r="A205" s="35" t="s">
        <v>216</v>
      </c>
      <c r="B205" s="3"/>
      <c r="C205" s="1">
        <v>1</v>
      </c>
      <c r="D205" s="1">
        <v>668</v>
      </c>
      <c r="E205" s="29">
        <f t="shared" si="11"/>
        <v>668</v>
      </c>
      <c r="F205" s="29">
        <f t="shared" si="12"/>
        <v>1</v>
      </c>
      <c r="G205" s="3"/>
      <c r="I205" s="29">
        <f t="shared" si="10"/>
        <v>0.8</v>
      </c>
      <c r="J205" s="29">
        <f t="shared" si="10"/>
        <v>2.5</v>
      </c>
      <c r="K205" s="29">
        <f t="shared" si="10"/>
        <v>4.3</v>
      </c>
      <c r="L205" s="29">
        <f t="shared" si="10"/>
        <v>7.5</v>
      </c>
      <c r="M205" s="29">
        <f t="shared" si="10"/>
        <v>21.9</v>
      </c>
    </row>
    <row r="206" spans="1:13" x14ac:dyDescent="0.25">
      <c r="A206" s="35" t="s">
        <v>217</v>
      </c>
      <c r="B206" s="3"/>
      <c r="C206" s="1">
        <v>1</v>
      </c>
      <c r="D206" s="1">
        <v>9</v>
      </c>
      <c r="E206" s="29">
        <f t="shared" si="11"/>
        <v>9</v>
      </c>
      <c r="F206" s="29">
        <f t="shared" si="12"/>
        <v>1</v>
      </c>
      <c r="G206" s="3"/>
      <c r="I206" s="29">
        <f t="shared" si="10"/>
        <v>0.8</v>
      </c>
      <c r="J206" s="29">
        <f t="shared" si="10"/>
        <v>2.5</v>
      </c>
      <c r="K206" s="29">
        <f t="shared" si="10"/>
        <v>4.3</v>
      </c>
      <c r="L206" s="29">
        <f t="shared" si="10"/>
        <v>7.5</v>
      </c>
      <c r="M206" s="29">
        <f t="shared" si="10"/>
        <v>21.9</v>
      </c>
    </row>
    <row r="207" spans="1:13" x14ac:dyDescent="0.25">
      <c r="A207" s="35" t="s">
        <v>218</v>
      </c>
      <c r="B207" s="3"/>
      <c r="C207" s="1">
        <v>1</v>
      </c>
      <c r="D207" s="1">
        <v>114</v>
      </c>
      <c r="E207" s="29">
        <f t="shared" si="11"/>
        <v>114</v>
      </c>
      <c r="F207" s="29">
        <f t="shared" si="12"/>
        <v>1</v>
      </c>
      <c r="G207" s="3"/>
      <c r="I207" s="29">
        <f t="shared" si="10"/>
        <v>0.8</v>
      </c>
      <c r="J207" s="29">
        <f t="shared" si="10"/>
        <v>2.5</v>
      </c>
      <c r="K207" s="29">
        <f t="shared" si="10"/>
        <v>4.3</v>
      </c>
      <c r="L207" s="29">
        <f t="shared" si="10"/>
        <v>7.5</v>
      </c>
      <c r="M207" s="29">
        <f t="shared" si="10"/>
        <v>21.9</v>
      </c>
    </row>
    <row r="208" spans="1:13" x14ac:dyDescent="0.25">
      <c r="A208" s="35" t="s">
        <v>219</v>
      </c>
      <c r="B208" s="3"/>
      <c r="C208" s="1">
        <v>1</v>
      </c>
      <c r="D208" s="1">
        <v>0</v>
      </c>
      <c r="E208" s="29">
        <f t="shared" si="11"/>
        <v>0</v>
      </c>
      <c r="F208" s="29">
        <f t="shared" si="12"/>
        <v>0</v>
      </c>
      <c r="G208" s="3"/>
      <c r="I208" s="29">
        <f t="shared" si="10"/>
        <v>0</v>
      </c>
      <c r="J208" s="29">
        <f t="shared" si="10"/>
        <v>0</v>
      </c>
      <c r="K208" s="29">
        <f t="shared" si="10"/>
        <v>0</v>
      </c>
      <c r="L208" s="29">
        <f t="shared" si="10"/>
        <v>0</v>
      </c>
      <c r="M208" s="29">
        <f t="shared" si="10"/>
        <v>0</v>
      </c>
    </row>
    <row r="209" spans="1:13" x14ac:dyDescent="0.25">
      <c r="A209" s="35" t="s">
        <v>220</v>
      </c>
      <c r="B209" s="3"/>
      <c r="C209" s="1">
        <v>1</v>
      </c>
      <c r="D209" s="1">
        <v>0</v>
      </c>
      <c r="E209" s="29">
        <f t="shared" si="11"/>
        <v>0</v>
      </c>
      <c r="F209" s="29">
        <f t="shared" si="12"/>
        <v>0</v>
      </c>
      <c r="G209" s="3"/>
      <c r="I209" s="29">
        <f t="shared" si="10"/>
        <v>0</v>
      </c>
      <c r="J209" s="29">
        <f t="shared" si="10"/>
        <v>0</v>
      </c>
      <c r="K209" s="29">
        <f t="shared" si="10"/>
        <v>0</v>
      </c>
      <c r="L209" s="29">
        <f t="shared" si="10"/>
        <v>0</v>
      </c>
      <c r="M209" s="29">
        <f t="shared" si="10"/>
        <v>0</v>
      </c>
    </row>
    <row r="210" spans="1:13" x14ac:dyDescent="0.25">
      <c r="A210" s="35" t="s">
        <v>221</v>
      </c>
      <c r="B210" s="3"/>
      <c r="C210" s="1">
        <v>1</v>
      </c>
      <c r="D210" s="1">
        <v>0</v>
      </c>
      <c r="E210" s="29">
        <f t="shared" si="11"/>
        <v>0</v>
      </c>
      <c r="F210" s="29">
        <f t="shared" si="12"/>
        <v>0</v>
      </c>
      <c r="G210" s="3"/>
      <c r="I210" s="29">
        <f t="shared" si="10"/>
        <v>0</v>
      </c>
      <c r="J210" s="29">
        <f t="shared" si="10"/>
        <v>0</v>
      </c>
      <c r="K210" s="29">
        <f t="shared" si="10"/>
        <v>0</v>
      </c>
      <c r="L210" s="29">
        <f t="shared" si="10"/>
        <v>0</v>
      </c>
      <c r="M210" s="29">
        <f t="shared" si="10"/>
        <v>0</v>
      </c>
    </row>
    <row r="211" spans="1:13" x14ac:dyDescent="0.25">
      <c r="A211" s="35" t="s">
        <v>222</v>
      </c>
      <c r="B211" s="3"/>
      <c r="C211" s="1">
        <v>1</v>
      </c>
      <c r="D211" s="1">
        <v>0</v>
      </c>
      <c r="E211" s="29">
        <f t="shared" si="11"/>
        <v>0</v>
      </c>
      <c r="F211" s="29">
        <f t="shared" si="12"/>
        <v>0</v>
      </c>
      <c r="G211" s="3"/>
      <c r="I211" s="29">
        <f t="shared" si="10"/>
        <v>0</v>
      </c>
      <c r="J211" s="29">
        <f t="shared" si="10"/>
        <v>0</v>
      </c>
      <c r="K211" s="29">
        <f t="shared" si="10"/>
        <v>0</v>
      </c>
      <c r="L211" s="29">
        <f t="shared" si="10"/>
        <v>0</v>
      </c>
      <c r="M211" s="29">
        <f t="shared" si="10"/>
        <v>0</v>
      </c>
    </row>
    <row r="212" spans="1:13" x14ac:dyDescent="0.25">
      <c r="A212" s="35" t="s">
        <v>223</v>
      </c>
      <c r="B212" s="3"/>
      <c r="C212" s="1">
        <v>1</v>
      </c>
      <c r="D212" s="1">
        <v>0</v>
      </c>
      <c r="E212" s="29">
        <f t="shared" si="11"/>
        <v>0</v>
      </c>
      <c r="F212" s="29">
        <f t="shared" si="12"/>
        <v>0</v>
      </c>
      <c r="G212" s="3"/>
      <c r="I212" s="29">
        <f t="shared" si="10"/>
        <v>0</v>
      </c>
      <c r="J212" s="29">
        <f t="shared" si="10"/>
        <v>0</v>
      </c>
      <c r="K212" s="29">
        <f t="shared" si="10"/>
        <v>0</v>
      </c>
      <c r="L212" s="29">
        <f t="shared" si="10"/>
        <v>0</v>
      </c>
      <c r="M212" s="29">
        <f t="shared" si="10"/>
        <v>0</v>
      </c>
    </row>
    <row r="213" spans="1:13" x14ac:dyDescent="0.25">
      <c r="A213" s="35" t="s">
        <v>224</v>
      </c>
      <c r="B213" s="3"/>
      <c r="C213" s="1">
        <v>1</v>
      </c>
      <c r="D213" s="1">
        <v>0</v>
      </c>
      <c r="E213" s="29">
        <f t="shared" si="11"/>
        <v>0</v>
      </c>
      <c r="F213" s="29">
        <f t="shared" si="12"/>
        <v>0</v>
      </c>
      <c r="G213" s="3"/>
      <c r="I213" s="29">
        <f t="shared" si="10"/>
        <v>0</v>
      </c>
      <c r="J213" s="29">
        <f t="shared" si="10"/>
        <v>0</v>
      </c>
      <c r="K213" s="29">
        <f t="shared" si="10"/>
        <v>0</v>
      </c>
      <c r="L213" s="29">
        <f t="shared" si="10"/>
        <v>0</v>
      </c>
      <c r="M213" s="29">
        <f t="shared" si="10"/>
        <v>0</v>
      </c>
    </row>
    <row r="214" spans="1:13" x14ac:dyDescent="0.25">
      <c r="A214" s="35" t="s">
        <v>225</v>
      </c>
      <c r="B214" s="3"/>
      <c r="C214" s="1">
        <v>1</v>
      </c>
      <c r="D214" s="1">
        <v>6407.4000000000005</v>
      </c>
      <c r="E214" s="29">
        <f t="shared" si="11"/>
        <v>6407.4000000000005</v>
      </c>
      <c r="F214" s="29">
        <f t="shared" si="12"/>
        <v>1</v>
      </c>
      <c r="G214" s="3"/>
      <c r="I214" s="29">
        <f t="shared" si="10"/>
        <v>0.8</v>
      </c>
      <c r="J214" s="29">
        <f t="shared" si="10"/>
        <v>2.5</v>
      </c>
      <c r="K214" s="29">
        <f t="shared" si="10"/>
        <v>4.3</v>
      </c>
      <c r="L214" s="29">
        <f t="shared" si="10"/>
        <v>7.5</v>
      </c>
      <c r="M214" s="29">
        <f t="shared" si="10"/>
        <v>21.9</v>
      </c>
    </row>
    <row r="215" spans="1:13" x14ac:dyDescent="0.25">
      <c r="A215" s="35" t="s">
        <v>226</v>
      </c>
      <c r="B215" s="3"/>
      <c r="C215" s="1">
        <v>1</v>
      </c>
      <c r="D215" s="1">
        <v>2849.7</v>
      </c>
      <c r="E215" s="29">
        <f t="shared" si="11"/>
        <v>2849.7</v>
      </c>
      <c r="F215" s="29">
        <f t="shared" si="12"/>
        <v>1</v>
      </c>
      <c r="G215" s="3"/>
      <c r="I215" s="29">
        <f t="shared" si="10"/>
        <v>0.8</v>
      </c>
      <c r="J215" s="29">
        <f t="shared" si="10"/>
        <v>2.5</v>
      </c>
      <c r="K215" s="29">
        <f t="shared" si="10"/>
        <v>4.3</v>
      </c>
      <c r="L215" s="29">
        <f t="shared" si="10"/>
        <v>7.5</v>
      </c>
      <c r="M215" s="29">
        <f t="shared" si="10"/>
        <v>21.9</v>
      </c>
    </row>
    <row r="216" spans="1:13" x14ac:dyDescent="0.25">
      <c r="A216" s="35" t="s">
        <v>227</v>
      </c>
      <c r="B216" s="3"/>
      <c r="C216" s="1">
        <v>1</v>
      </c>
      <c r="D216" s="1">
        <v>3624</v>
      </c>
      <c r="E216" s="29">
        <f t="shared" si="11"/>
        <v>3624</v>
      </c>
      <c r="F216" s="29">
        <f t="shared" si="12"/>
        <v>1</v>
      </c>
      <c r="G216" s="3"/>
      <c r="I216" s="29">
        <f t="shared" si="10"/>
        <v>0.8</v>
      </c>
      <c r="J216" s="29">
        <f t="shared" si="10"/>
        <v>2.5</v>
      </c>
      <c r="K216" s="29">
        <f t="shared" si="10"/>
        <v>4.3</v>
      </c>
      <c r="L216" s="29">
        <f t="shared" si="10"/>
        <v>7.5</v>
      </c>
      <c r="M216" s="29">
        <f t="shared" si="10"/>
        <v>21.9</v>
      </c>
    </row>
    <row r="217" spans="1:13" x14ac:dyDescent="0.25">
      <c r="A217" s="35" t="s">
        <v>228</v>
      </c>
      <c r="B217" s="3"/>
      <c r="C217" s="1">
        <v>1</v>
      </c>
      <c r="D217" s="1">
        <v>19516.099999999999</v>
      </c>
      <c r="E217" s="29">
        <f t="shared" si="11"/>
        <v>19516.099999999999</v>
      </c>
      <c r="F217" s="29">
        <f t="shared" si="12"/>
        <v>1</v>
      </c>
      <c r="G217" s="3"/>
      <c r="I217" s="29">
        <f t="shared" si="10"/>
        <v>0.8</v>
      </c>
      <c r="J217" s="29">
        <f t="shared" si="10"/>
        <v>2.5</v>
      </c>
      <c r="K217" s="29">
        <f t="shared" si="10"/>
        <v>4.3</v>
      </c>
      <c r="L217" s="29">
        <f t="shared" si="10"/>
        <v>7.5</v>
      </c>
      <c r="M217" s="29">
        <f t="shared" si="10"/>
        <v>21.9</v>
      </c>
    </row>
    <row r="218" spans="1:13" x14ac:dyDescent="0.25">
      <c r="A218" s="35" t="s">
        <v>229</v>
      </c>
      <c r="B218" s="3"/>
      <c r="C218" s="1">
        <v>1</v>
      </c>
      <c r="D218" s="1">
        <v>4334.6000000000004</v>
      </c>
      <c r="E218" s="29">
        <f t="shared" si="11"/>
        <v>4334.6000000000004</v>
      </c>
      <c r="F218" s="29">
        <f t="shared" si="12"/>
        <v>1</v>
      </c>
      <c r="G218" s="3"/>
      <c r="I218" s="29">
        <f t="shared" si="10"/>
        <v>0.8</v>
      </c>
      <c r="J218" s="29">
        <f t="shared" si="10"/>
        <v>2.5</v>
      </c>
      <c r="K218" s="29">
        <f t="shared" si="10"/>
        <v>4.3</v>
      </c>
      <c r="L218" s="29">
        <f t="shared" si="10"/>
        <v>7.5</v>
      </c>
      <c r="M218" s="29">
        <f t="shared" si="10"/>
        <v>21.9</v>
      </c>
    </row>
    <row r="219" spans="1:13" x14ac:dyDescent="0.25">
      <c r="A219" s="35" t="s">
        <v>230</v>
      </c>
      <c r="B219" s="3"/>
      <c r="C219" s="1">
        <v>1</v>
      </c>
      <c r="D219" s="1">
        <v>5685.6</v>
      </c>
      <c r="E219" s="29">
        <f t="shared" si="11"/>
        <v>5685.6</v>
      </c>
      <c r="F219" s="29">
        <f t="shared" si="12"/>
        <v>1</v>
      </c>
      <c r="G219" s="3"/>
      <c r="I219" s="29">
        <f t="shared" si="10"/>
        <v>0.8</v>
      </c>
      <c r="J219" s="29">
        <f t="shared" si="10"/>
        <v>2.5</v>
      </c>
      <c r="K219" s="29">
        <f t="shared" si="10"/>
        <v>4.3</v>
      </c>
      <c r="L219" s="29">
        <f t="shared" si="10"/>
        <v>7.5</v>
      </c>
      <c r="M219" s="29">
        <f t="shared" si="10"/>
        <v>21.9</v>
      </c>
    </row>
    <row r="220" spans="1:13" x14ac:dyDescent="0.25">
      <c r="A220" s="35" t="s">
        <v>231</v>
      </c>
      <c r="B220" s="3"/>
      <c r="C220" s="1">
        <v>1</v>
      </c>
      <c r="D220" s="1">
        <v>2069.5</v>
      </c>
      <c r="E220" s="29">
        <f t="shared" si="11"/>
        <v>2069.5</v>
      </c>
      <c r="F220" s="29">
        <f t="shared" si="12"/>
        <v>1</v>
      </c>
      <c r="G220" s="3"/>
      <c r="I220" s="29">
        <f t="shared" si="10"/>
        <v>0.8</v>
      </c>
      <c r="J220" s="29">
        <f t="shared" si="10"/>
        <v>2.5</v>
      </c>
      <c r="K220" s="29">
        <f t="shared" si="10"/>
        <v>4.3</v>
      </c>
      <c r="L220" s="29">
        <f t="shared" si="10"/>
        <v>7.5</v>
      </c>
      <c r="M220" s="29">
        <f t="shared" si="10"/>
        <v>21.9</v>
      </c>
    </row>
    <row r="221" spans="1:13" x14ac:dyDescent="0.25">
      <c r="A221" s="35" t="s">
        <v>232</v>
      </c>
      <c r="B221" s="3"/>
      <c r="C221" s="1">
        <v>1</v>
      </c>
      <c r="D221" s="1">
        <v>625.5</v>
      </c>
      <c r="E221" s="29">
        <f t="shared" si="11"/>
        <v>625.5</v>
      </c>
      <c r="F221" s="29">
        <f t="shared" si="12"/>
        <v>1</v>
      </c>
      <c r="G221" s="3"/>
      <c r="I221" s="29">
        <f t="shared" si="10"/>
        <v>0.8</v>
      </c>
      <c r="J221" s="29">
        <f t="shared" si="10"/>
        <v>2.5</v>
      </c>
      <c r="K221" s="29">
        <f t="shared" si="10"/>
        <v>4.3</v>
      </c>
      <c r="L221" s="29">
        <f t="shared" si="10"/>
        <v>7.5</v>
      </c>
      <c r="M221" s="29">
        <f t="shared" si="10"/>
        <v>21.9</v>
      </c>
    </row>
    <row r="222" spans="1:13" x14ac:dyDescent="0.25">
      <c r="A222" s="35" t="s">
        <v>233</v>
      </c>
      <c r="B222" s="3"/>
      <c r="C222" s="1">
        <v>1</v>
      </c>
      <c r="D222" s="1">
        <v>5367.3</v>
      </c>
      <c r="E222" s="29">
        <f t="shared" si="11"/>
        <v>5367.3</v>
      </c>
      <c r="F222" s="29">
        <f t="shared" si="12"/>
        <v>1</v>
      </c>
      <c r="G222" s="3"/>
      <c r="I222" s="29">
        <f t="shared" si="10"/>
        <v>0.8</v>
      </c>
      <c r="J222" s="29">
        <f t="shared" si="10"/>
        <v>2.5</v>
      </c>
      <c r="K222" s="29">
        <f t="shared" si="10"/>
        <v>4.3</v>
      </c>
      <c r="L222" s="29">
        <f t="shared" si="10"/>
        <v>7.5</v>
      </c>
      <c r="M222" s="29">
        <f t="shared" si="10"/>
        <v>21.9</v>
      </c>
    </row>
    <row r="223" spans="1:13" x14ac:dyDescent="0.25">
      <c r="A223" s="35" t="s">
        <v>234</v>
      </c>
      <c r="B223" s="3"/>
      <c r="C223" s="1">
        <v>1</v>
      </c>
      <c r="D223" s="1">
        <v>3648.3</v>
      </c>
      <c r="E223" s="29">
        <f t="shared" si="11"/>
        <v>3648.3</v>
      </c>
      <c r="F223" s="29">
        <f t="shared" si="12"/>
        <v>1</v>
      </c>
      <c r="G223" s="3"/>
      <c r="I223" s="29">
        <f t="shared" si="10"/>
        <v>0.8</v>
      </c>
      <c r="J223" s="29">
        <f t="shared" si="10"/>
        <v>2.5</v>
      </c>
      <c r="K223" s="29">
        <f t="shared" si="10"/>
        <v>4.3</v>
      </c>
      <c r="L223" s="29">
        <f t="shared" si="10"/>
        <v>7.5</v>
      </c>
      <c r="M223" s="29">
        <f t="shared" si="10"/>
        <v>21.9</v>
      </c>
    </row>
    <row r="224" spans="1:13" x14ac:dyDescent="0.25">
      <c r="A224" s="35" t="s">
        <v>235</v>
      </c>
      <c r="B224" s="3"/>
      <c r="C224" s="1">
        <v>1</v>
      </c>
      <c r="D224" s="1">
        <v>12479.7</v>
      </c>
      <c r="E224" s="29">
        <f t="shared" si="11"/>
        <v>12479.7</v>
      </c>
      <c r="F224" s="29">
        <f t="shared" si="12"/>
        <v>1</v>
      </c>
      <c r="G224" s="3"/>
      <c r="I224" s="29">
        <f t="shared" si="10"/>
        <v>0.8</v>
      </c>
      <c r="J224" s="29">
        <f t="shared" si="10"/>
        <v>2.5</v>
      </c>
      <c r="K224" s="29">
        <f t="shared" si="10"/>
        <v>4.3</v>
      </c>
      <c r="L224" s="29">
        <f t="shared" si="10"/>
        <v>7.5</v>
      </c>
      <c r="M224" s="29">
        <f t="shared" si="10"/>
        <v>21.9</v>
      </c>
    </row>
    <row r="225" spans="1:13" x14ac:dyDescent="0.25">
      <c r="A225" s="35" t="s">
        <v>236</v>
      </c>
      <c r="B225" s="3"/>
      <c r="C225" s="1">
        <v>1</v>
      </c>
      <c r="D225" s="1">
        <v>5978.5</v>
      </c>
      <c r="E225" s="29">
        <f t="shared" si="11"/>
        <v>5978.5</v>
      </c>
      <c r="F225" s="29">
        <f t="shared" si="12"/>
        <v>1</v>
      </c>
      <c r="G225" s="3"/>
      <c r="I225" s="29">
        <f t="shared" si="10"/>
        <v>0.8</v>
      </c>
      <c r="J225" s="29">
        <f t="shared" si="10"/>
        <v>2.5</v>
      </c>
      <c r="K225" s="29">
        <f t="shared" si="10"/>
        <v>4.3</v>
      </c>
      <c r="L225" s="29">
        <f t="shared" si="10"/>
        <v>7.5</v>
      </c>
      <c r="M225" s="29">
        <f t="shared" si="10"/>
        <v>21.9</v>
      </c>
    </row>
    <row r="226" spans="1:13" x14ac:dyDescent="0.25">
      <c r="A226" s="35" t="s">
        <v>237</v>
      </c>
      <c r="B226" s="3"/>
      <c r="C226" s="1">
        <v>1</v>
      </c>
      <c r="D226" s="1">
        <v>22136.6</v>
      </c>
      <c r="E226" s="29">
        <f t="shared" si="11"/>
        <v>22136.6</v>
      </c>
      <c r="F226" s="29">
        <f t="shared" si="12"/>
        <v>1</v>
      </c>
      <c r="G226" s="3"/>
      <c r="I226" s="29">
        <f t="shared" si="10"/>
        <v>0.8</v>
      </c>
      <c r="J226" s="29">
        <f t="shared" si="10"/>
        <v>2.5</v>
      </c>
      <c r="K226" s="29">
        <f t="shared" si="10"/>
        <v>4.3</v>
      </c>
      <c r="L226" s="29">
        <f t="shared" si="10"/>
        <v>7.5</v>
      </c>
      <c r="M226" s="29">
        <f t="shared" si="10"/>
        <v>21.9</v>
      </c>
    </row>
    <row r="227" spans="1:13" x14ac:dyDescent="0.25">
      <c r="A227" s="35" t="s">
        <v>238</v>
      </c>
      <c r="B227" s="3"/>
      <c r="C227" s="1">
        <v>1</v>
      </c>
      <c r="D227" s="1">
        <v>24795</v>
      </c>
      <c r="E227" s="29">
        <f t="shared" si="11"/>
        <v>24795</v>
      </c>
      <c r="F227" s="29">
        <f t="shared" si="12"/>
        <v>1</v>
      </c>
      <c r="G227" s="3"/>
      <c r="I227" s="29">
        <f t="shared" si="10"/>
        <v>0.8</v>
      </c>
      <c r="J227" s="29">
        <f t="shared" si="10"/>
        <v>2.5</v>
      </c>
      <c r="K227" s="29">
        <f t="shared" si="10"/>
        <v>4.3</v>
      </c>
      <c r="L227" s="29">
        <f t="shared" si="10"/>
        <v>7.5</v>
      </c>
      <c r="M227" s="29">
        <f t="shared" si="10"/>
        <v>21.9</v>
      </c>
    </row>
    <row r="228" spans="1:13" x14ac:dyDescent="0.25">
      <c r="A228" s="35" t="s">
        <v>239</v>
      </c>
      <c r="B228" s="3"/>
      <c r="C228" s="1">
        <v>1</v>
      </c>
      <c r="D228" s="1">
        <v>58</v>
      </c>
      <c r="E228" s="29">
        <f t="shared" si="11"/>
        <v>58</v>
      </c>
      <c r="F228" s="29">
        <f t="shared" si="12"/>
        <v>1</v>
      </c>
      <c r="G228" s="3"/>
      <c r="I228" s="29">
        <f t="shared" si="10"/>
        <v>0.8</v>
      </c>
      <c r="J228" s="29">
        <f t="shared" si="10"/>
        <v>2.5</v>
      </c>
      <c r="K228" s="29">
        <f t="shared" si="10"/>
        <v>4.3</v>
      </c>
      <c r="L228" s="29">
        <f t="shared" si="10"/>
        <v>7.5</v>
      </c>
      <c r="M228" s="29">
        <f t="shared" si="10"/>
        <v>21.9</v>
      </c>
    </row>
    <row r="229" spans="1:13" x14ac:dyDescent="0.25">
      <c r="A229" s="35" t="s">
        <v>240</v>
      </c>
      <c r="B229" s="3"/>
      <c r="C229" s="1">
        <v>1</v>
      </c>
      <c r="D229" s="1">
        <v>119</v>
      </c>
      <c r="E229" s="29">
        <f t="shared" si="11"/>
        <v>119</v>
      </c>
      <c r="F229" s="29">
        <f t="shared" si="12"/>
        <v>1</v>
      </c>
      <c r="G229" s="3"/>
      <c r="I229" s="29">
        <f t="shared" si="10"/>
        <v>0.8</v>
      </c>
      <c r="J229" s="29">
        <f t="shared" si="10"/>
        <v>2.5</v>
      </c>
      <c r="K229" s="29">
        <f t="shared" si="10"/>
        <v>4.3</v>
      </c>
      <c r="L229" s="29">
        <f t="shared" si="10"/>
        <v>7.5</v>
      </c>
      <c r="M229" s="29">
        <f t="shared" si="10"/>
        <v>21.9</v>
      </c>
    </row>
    <row r="230" spans="1:13" x14ac:dyDescent="0.25">
      <c r="A230" s="35" t="s">
        <v>241</v>
      </c>
      <c r="B230" s="3"/>
      <c r="C230" s="1">
        <v>1</v>
      </c>
      <c r="D230" s="1">
        <v>14117</v>
      </c>
      <c r="E230" s="29">
        <f t="shared" si="11"/>
        <v>14117</v>
      </c>
      <c r="F230" s="29">
        <f t="shared" si="12"/>
        <v>1</v>
      </c>
      <c r="G230" s="3"/>
      <c r="I230" s="29">
        <f t="shared" si="10"/>
        <v>0.8</v>
      </c>
      <c r="J230" s="29">
        <f t="shared" si="10"/>
        <v>2.5</v>
      </c>
      <c r="K230" s="29">
        <f t="shared" si="10"/>
        <v>4.3</v>
      </c>
      <c r="L230" s="29">
        <f t="shared" si="10"/>
        <v>7.5</v>
      </c>
      <c r="M230" s="29">
        <f t="shared" si="10"/>
        <v>21.9</v>
      </c>
    </row>
    <row r="231" spans="1:13" x14ac:dyDescent="0.25">
      <c r="A231" s="35" t="s">
        <v>242</v>
      </c>
      <c r="B231" s="3"/>
      <c r="C231" s="1">
        <v>1</v>
      </c>
      <c r="D231" s="1">
        <v>18880</v>
      </c>
      <c r="E231" s="29">
        <f t="shared" si="11"/>
        <v>18880</v>
      </c>
      <c r="F231" s="29">
        <f t="shared" si="12"/>
        <v>1</v>
      </c>
      <c r="G231" s="3"/>
      <c r="I231" s="29">
        <f t="shared" si="10"/>
        <v>0.8</v>
      </c>
      <c r="J231" s="29">
        <f t="shared" si="10"/>
        <v>2.5</v>
      </c>
      <c r="K231" s="29">
        <f t="shared" si="10"/>
        <v>4.3</v>
      </c>
      <c r="L231" s="29">
        <f t="shared" si="10"/>
        <v>7.5</v>
      </c>
      <c r="M231" s="29">
        <f t="shared" si="10"/>
        <v>21.9</v>
      </c>
    </row>
    <row r="232" spans="1:13" x14ac:dyDescent="0.25">
      <c r="A232" s="35" t="s">
        <v>243</v>
      </c>
      <c r="B232" s="3"/>
      <c r="C232" s="1">
        <v>1</v>
      </c>
      <c r="D232" s="1">
        <v>46618</v>
      </c>
      <c r="E232" s="29">
        <f t="shared" si="11"/>
        <v>46618</v>
      </c>
      <c r="F232" s="29">
        <f t="shared" si="12"/>
        <v>1</v>
      </c>
      <c r="G232" s="3"/>
      <c r="I232" s="29">
        <f t="shared" si="10"/>
        <v>0.8</v>
      </c>
      <c r="J232" s="29">
        <f t="shared" si="10"/>
        <v>2.5</v>
      </c>
      <c r="K232" s="29">
        <f t="shared" si="10"/>
        <v>4.3</v>
      </c>
      <c r="L232" s="29">
        <f t="shared" si="10"/>
        <v>7.5</v>
      </c>
      <c r="M232" s="29">
        <f t="shared" si="10"/>
        <v>21.9</v>
      </c>
    </row>
    <row r="233" spans="1:13" x14ac:dyDescent="0.25">
      <c r="A233" s="35" t="s">
        <v>244</v>
      </c>
      <c r="B233" s="3"/>
      <c r="C233" s="1">
        <v>1</v>
      </c>
      <c r="D233" s="1">
        <v>36426</v>
      </c>
      <c r="E233" s="29">
        <f t="shared" si="11"/>
        <v>36426</v>
      </c>
      <c r="F233" s="29">
        <f t="shared" si="12"/>
        <v>1</v>
      </c>
      <c r="G233" s="3"/>
      <c r="I233" s="29">
        <f t="shared" si="10"/>
        <v>0.8</v>
      </c>
      <c r="J233" s="29">
        <f t="shared" si="10"/>
        <v>2.5</v>
      </c>
      <c r="K233" s="29">
        <f t="shared" si="10"/>
        <v>4.3</v>
      </c>
      <c r="L233" s="29">
        <f t="shared" si="10"/>
        <v>7.5</v>
      </c>
      <c r="M233" s="29">
        <f t="shared" si="10"/>
        <v>21.9</v>
      </c>
    </row>
    <row r="234" spans="1:13" x14ac:dyDescent="0.25">
      <c r="A234" s="35" t="s">
        <v>245</v>
      </c>
      <c r="B234" s="3"/>
      <c r="C234" s="1">
        <v>1</v>
      </c>
      <c r="D234" s="1">
        <v>10693</v>
      </c>
      <c r="E234" s="29">
        <f t="shared" si="11"/>
        <v>10693</v>
      </c>
      <c r="F234" s="29">
        <f t="shared" si="12"/>
        <v>1</v>
      </c>
      <c r="G234" s="3"/>
      <c r="I234" s="29">
        <f t="shared" si="10"/>
        <v>0.8</v>
      </c>
      <c r="J234" s="29">
        <f t="shared" si="10"/>
        <v>2.5</v>
      </c>
      <c r="K234" s="29">
        <f t="shared" si="10"/>
        <v>4.3</v>
      </c>
      <c r="L234" s="29">
        <f t="shared" si="10"/>
        <v>7.5</v>
      </c>
      <c r="M234" s="29">
        <f t="shared" si="10"/>
        <v>21.9</v>
      </c>
    </row>
    <row r="235" spans="1:13" x14ac:dyDescent="0.25">
      <c r="A235" s="35" t="s">
        <v>246</v>
      </c>
      <c r="B235" s="3"/>
      <c r="C235" s="1">
        <v>1</v>
      </c>
      <c r="D235" s="1">
        <v>74909</v>
      </c>
      <c r="E235" s="29">
        <f t="shared" si="11"/>
        <v>74909</v>
      </c>
      <c r="F235" s="29">
        <f t="shared" si="12"/>
        <v>1</v>
      </c>
      <c r="G235" s="3"/>
      <c r="I235" s="29">
        <f t="shared" si="10"/>
        <v>0.8</v>
      </c>
      <c r="J235" s="29">
        <f t="shared" si="10"/>
        <v>2.5</v>
      </c>
      <c r="K235" s="29">
        <f t="shared" si="10"/>
        <v>4.3</v>
      </c>
      <c r="L235" s="29">
        <f t="shared" si="10"/>
        <v>7.5</v>
      </c>
      <c r="M235" s="29">
        <f t="shared" si="10"/>
        <v>21.9</v>
      </c>
    </row>
    <row r="236" spans="1:13" x14ac:dyDescent="0.25">
      <c r="A236" s="35" t="s">
        <v>247</v>
      </c>
      <c r="B236" s="3"/>
      <c r="C236" s="1">
        <v>1</v>
      </c>
      <c r="D236" s="1">
        <v>445249</v>
      </c>
      <c r="E236" s="29">
        <f t="shared" si="11"/>
        <v>445249</v>
      </c>
      <c r="F236" s="29">
        <f t="shared" si="12"/>
        <v>1</v>
      </c>
      <c r="G236" s="3"/>
      <c r="I236" s="29">
        <f t="shared" si="10"/>
        <v>0.8</v>
      </c>
      <c r="J236" s="29">
        <f t="shared" si="10"/>
        <v>2.5</v>
      </c>
      <c r="K236" s="29">
        <f t="shared" si="10"/>
        <v>4.3</v>
      </c>
      <c r="L236" s="29">
        <f t="shared" si="10"/>
        <v>7.5</v>
      </c>
      <c r="M236" s="29">
        <f t="shared" si="10"/>
        <v>21.9</v>
      </c>
    </row>
    <row r="237" spans="1:13" x14ac:dyDescent="0.25">
      <c r="A237" s="35" t="s">
        <v>248</v>
      </c>
      <c r="B237" s="3"/>
      <c r="C237" s="1">
        <v>1</v>
      </c>
      <c r="D237" s="1">
        <v>77396</v>
      </c>
      <c r="E237" s="29">
        <f t="shared" si="11"/>
        <v>77396</v>
      </c>
      <c r="F237" s="29">
        <f t="shared" si="12"/>
        <v>1</v>
      </c>
      <c r="G237" s="3"/>
      <c r="I237" s="29">
        <f t="shared" ref="I237:M268" si="13">IF(ISNUMBER($F237),$F237*I$7,"")</f>
        <v>0.8</v>
      </c>
      <c r="J237" s="29">
        <f t="shared" si="13"/>
        <v>2.5</v>
      </c>
      <c r="K237" s="29">
        <f t="shared" si="13"/>
        <v>4.3</v>
      </c>
      <c r="L237" s="29">
        <f t="shared" si="13"/>
        <v>7.5</v>
      </c>
      <c r="M237" s="29">
        <f t="shared" si="13"/>
        <v>21.9</v>
      </c>
    </row>
    <row r="238" spans="1:13" x14ac:dyDescent="0.25">
      <c r="A238" s="35" t="s">
        <v>249</v>
      </c>
      <c r="B238" s="3"/>
      <c r="C238" s="1">
        <v>1</v>
      </c>
      <c r="D238" s="1">
        <v>30678</v>
      </c>
      <c r="E238" s="29">
        <f t="shared" si="11"/>
        <v>30678</v>
      </c>
      <c r="F238" s="29">
        <f t="shared" si="12"/>
        <v>1</v>
      </c>
      <c r="G238" s="3"/>
      <c r="I238" s="29">
        <f t="shared" si="13"/>
        <v>0.8</v>
      </c>
      <c r="J238" s="29">
        <f t="shared" si="13"/>
        <v>2.5</v>
      </c>
      <c r="K238" s="29">
        <f t="shared" si="13"/>
        <v>4.3</v>
      </c>
      <c r="L238" s="29">
        <f t="shared" si="13"/>
        <v>7.5</v>
      </c>
      <c r="M238" s="29">
        <f t="shared" si="13"/>
        <v>21.9</v>
      </c>
    </row>
    <row r="239" spans="1:13" x14ac:dyDescent="0.25">
      <c r="A239" s="35" t="s">
        <v>250</v>
      </c>
      <c r="B239" s="3"/>
      <c r="C239" s="1">
        <v>1</v>
      </c>
      <c r="D239" s="1">
        <v>66802</v>
      </c>
      <c r="E239" s="29">
        <f t="shared" si="11"/>
        <v>66802</v>
      </c>
      <c r="F239" s="29">
        <f t="shared" si="12"/>
        <v>1</v>
      </c>
      <c r="G239" s="3"/>
      <c r="I239" s="29">
        <f t="shared" si="13"/>
        <v>0.8</v>
      </c>
      <c r="J239" s="29">
        <f t="shared" si="13"/>
        <v>2.5</v>
      </c>
      <c r="K239" s="29">
        <f t="shared" si="13"/>
        <v>4.3</v>
      </c>
      <c r="L239" s="29">
        <f t="shared" si="13"/>
        <v>7.5</v>
      </c>
      <c r="M239" s="29">
        <f t="shared" si="13"/>
        <v>21.9</v>
      </c>
    </row>
    <row r="240" spans="1:13" x14ac:dyDescent="0.25">
      <c r="A240" s="35" t="s">
        <v>251</v>
      </c>
      <c r="B240" s="3"/>
      <c r="C240" s="1">
        <v>1</v>
      </c>
      <c r="D240" s="1">
        <v>26496</v>
      </c>
      <c r="E240" s="29">
        <f t="shared" si="11"/>
        <v>26496</v>
      </c>
      <c r="F240" s="29">
        <f t="shared" si="12"/>
        <v>1</v>
      </c>
      <c r="G240" s="3"/>
      <c r="I240" s="29">
        <f t="shared" si="13"/>
        <v>0.8</v>
      </c>
      <c r="J240" s="29">
        <f t="shared" si="13"/>
        <v>2.5</v>
      </c>
      <c r="K240" s="29">
        <f t="shared" si="13"/>
        <v>4.3</v>
      </c>
      <c r="L240" s="29">
        <f t="shared" si="13"/>
        <v>7.5</v>
      </c>
      <c r="M240" s="29">
        <f t="shared" si="13"/>
        <v>21.9</v>
      </c>
    </row>
    <row r="241" spans="1:13" x14ac:dyDescent="0.25">
      <c r="A241" s="35" t="s">
        <v>252</v>
      </c>
      <c r="B241" s="3"/>
      <c r="C241" s="1">
        <v>1</v>
      </c>
      <c r="D241" s="1">
        <v>30183</v>
      </c>
      <c r="E241" s="29">
        <f t="shared" si="11"/>
        <v>30183</v>
      </c>
      <c r="F241" s="29">
        <f t="shared" si="12"/>
        <v>1</v>
      </c>
      <c r="G241" s="3"/>
      <c r="I241" s="29">
        <f t="shared" si="13"/>
        <v>0.8</v>
      </c>
      <c r="J241" s="29">
        <f t="shared" si="13"/>
        <v>2.5</v>
      </c>
      <c r="K241" s="29">
        <f t="shared" si="13"/>
        <v>4.3</v>
      </c>
      <c r="L241" s="29">
        <f t="shared" si="13"/>
        <v>7.5</v>
      </c>
      <c r="M241" s="29">
        <f t="shared" si="13"/>
        <v>21.9</v>
      </c>
    </row>
    <row r="242" spans="1:13" x14ac:dyDescent="0.25">
      <c r="A242" s="35" t="s">
        <v>253</v>
      </c>
      <c r="B242" s="3"/>
      <c r="C242" s="1">
        <v>1</v>
      </c>
      <c r="D242" s="1">
        <v>30030</v>
      </c>
      <c r="E242" s="29">
        <f t="shared" si="11"/>
        <v>30030</v>
      </c>
      <c r="F242" s="29">
        <f t="shared" si="12"/>
        <v>1</v>
      </c>
      <c r="G242" s="3"/>
      <c r="I242" s="29">
        <f t="shared" si="13"/>
        <v>0.8</v>
      </c>
      <c r="J242" s="29">
        <f t="shared" si="13"/>
        <v>2.5</v>
      </c>
      <c r="K242" s="29">
        <f t="shared" si="13"/>
        <v>4.3</v>
      </c>
      <c r="L242" s="29">
        <f t="shared" si="13"/>
        <v>7.5</v>
      </c>
      <c r="M242" s="29">
        <f t="shared" si="13"/>
        <v>21.9</v>
      </c>
    </row>
    <row r="243" spans="1:13" x14ac:dyDescent="0.25">
      <c r="A243" s="35" t="s">
        <v>254</v>
      </c>
      <c r="B243" s="3"/>
      <c r="C243" s="1">
        <v>1</v>
      </c>
      <c r="D243" s="1">
        <v>0</v>
      </c>
      <c r="E243" s="29">
        <f t="shared" si="11"/>
        <v>0</v>
      </c>
      <c r="F243" s="29">
        <f t="shared" si="12"/>
        <v>0</v>
      </c>
      <c r="G243" s="3"/>
      <c r="I243" s="29">
        <f t="shared" si="13"/>
        <v>0</v>
      </c>
      <c r="J243" s="29">
        <f t="shared" si="13"/>
        <v>0</v>
      </c>
      <c r="K243" s="29">
        <f t="shared" si="13"/>
        <v>0</v>
      </c>
      <c r="L243" s="29">
        <f t="shared" si="13"/>
        <v>0</v>
      </c>
      <c r="M243" s="29">
        <f t="shared" si="13"/>
        <v>0</v>
      </c>
    </row>
    <row r="244" spans="1:13" x14ac:dyDescent="0.25">
      <c r="A244" s="35" t="s">
        <v>255</v>
      </c>
      <c r="B244" s="3"/>
      <c r="C244" s="1">
        <v>1</v>
      </c>
      <c r="D244" s="1">
        <v>0</v>
      </c>
      <c r="E244" s="29">
        <f t="shared" si="11"/>
        <v>0</v>
      </c>
      <c r="F244" s="29">
        <f t="shared" si="12"/>
        <v>0</v>
      </c>
      <c r="G244" s="3"/>
      <c r="I244" s="29">
        <f t="shared" si="13"/>
        <v>0</v>
      </c>
      <c r="J244" s="29">
        <f t="shared" si="13"/>
        <v>0</v>
      </c>
      <c r="K244" s="29">
        <f t="shared" si="13"/>
        <v>0</v>
      </c>
      <c r="L244" s="29">
        <f t="shared" si="13"/>
        <v>0</v>
      </c>
      <c r="M244" s="29">
        <f t="shared" si="13"/>
        <v>0</v>
      </c>
    </row>
    <row r="245" spans="1:13" x14ac:dyDescent="0.25">
      <c r="A245" s="35" t="s">
        <v>256</v>
      </c>
      <c r="B245" s="3"/>
      <c r="C245" s="1">
        <v>1</v>
      </c>
      <c r="D245" s="1">
        <v>0</v>
      </c>
      <c r="E245" s="29">
        <f t="shared" si="11"/>
        <v>0</v>
      </c>
      <c r="F245" s="29">
        <f t="shared" si="12"/>
        <v>0</v>
      </c>
      <c r="G245" s="3"/>
      <c r="I245" s="29">
        <f t="shared" si="13"/>
        <v>0</v>
      </c>
      <c r="J245" s="29">
        <f t="shared" si="13"/>
        <v>0</v>
      </c>
      <c r="K245" s="29">
        <f t="shared" si="13"/>
        <v>0</v>
      </c>
      <c r="L245" s="29">
        <f t="shared" si="13"/>
        <v>0</v>
      </c>
      <c r="M245" s="29">
        <f t="shared" si="13"/>
        <v>0</v>
      </c>
    </row>
    <row r="246" spans="1:13" x14ac:dyDescent="0.25">
      <c r="A246" s="35" t="s">
        <v>257</v>
      </c>
      <c r="B246" s="3"/>
      <c r="C246" s="1">
        <v>1</v>
      </c>
      <c r="D246" s="1">
        <v>0</v>
      </c>
      <c r="E246" s="29">
        <f t="shared" si="11"/>
        <v>0</v>
      </c>
      <c r="F246" s="29">
        <f t="shared" si="12"/>
        <v>0</v>
      </c>
      <c r="G246" s="3"/>
      <c r="I246" s="29">
        <f t="shared" si="13"/>
        <v>0</v>
      </c>
      <c r="J246" s="29">
        <f t="shared" si="13"/>
        <v>0</v>
      </c>
      <c r="K246" s="29">
        <f t="shared" si="13"/>
        <v>0</v>
      </c>
      <c r="L246" s="29">
        <f t="shared" si="13"/>
        <v>0</v>
      </c>
      <c r="M246" s="29">
        <f t="shared" si="13"/>
        <v>0</v>
      </c>
    </row>
    <row r="247" spans="1:13" x14ac:dyDescent="0.25">
      <c r="A247" s="35" t="s">
        <v>258</v>
      </c>
      <c r="B247" s="3"/>
      <c r="C247" s="1">
        <v>1</v>
      </c>
      <c r="D247" s="1">
        <v>0</v>
      </c>
      <c r="E247" s="29">
        <f t="shared" si="11"/>
        <v>0</v>
      </c>
      <c r="F247" s="29">
        <f t="shared" si="12"/>
        <v>0</v>
      </c>
      <c r="G247" s="3"/>
      <c r="I247" s="29">
        <f t="shared" si="13"/>
        <v>0</v>
      </c>
      <c r="J247" s="29">
        <f t="shared" si="13"/>
        <v>0</v>
      </c>
      <c r="K247" s="29">
        <f t="shared" si="13"/>
        <v>0</v>
      </c>
      <c r="L247" s="29">
        <f t="shared" si="13"/>
        <v>0</v>
      </c>
      <c r="M247" s="29">
        <f t="shared" si="13"/>
        <v>0</v>
      </c>
    </row>
    <row r="248" spans="1:13" x14ac:dyDescent="0.25">
      <c r="A248" s="35" t="s">
        <v>259</v>
      </c>
      <c r="B248" s="3"/>
      <c r="C248" s="1">
        <v>1</v>
      </c>
      <c r="D248" s="1">
        <v>0</v>
      </c>
      <c r="E248" s="29">
        <f t="shared" si="11"/>
        <v>0</v>
      </c>
      <c r="F248" s="29">
        <f t="shared" si="12"/>
        <v>0</v>
      </c>
      <c r="G248" s="3"/>
      <c r="I248" s="29">
        <f t="shared" si="13"/>
        <v>0</v>
      </c>
      <c r="J248" s="29">
        <f t="shared" si="13"/>
        <v>0</v>
      </c>
      <c r="K248" s="29">
        <f t="shared" si="13"/>
        <v>0</v>
      </c>
      <c r="L248" s="29">
        <f t="shared" si="13"/>
        <v>0</v>
      </c>
      <c r="M248" s="29">
        <f t="shared" si="13"/>
        <v>0</v>
      </c>
    </row>
    <row r="249" spans="1:13" x14ac:dyDescent="0.25">
      <c r="A249" s="35" t="s">
        <v>260</v>
      </c>
      <c r="B249" s="3"/>
      <c r="C249" s="1">
        <v>1</v>
      </c>
      <c r="D249" s="1">
        <v>0</v>
      </c>
      <c r="E249" s="29">
        <f t="shared" si="11"/>
        <v>0</v>
      </c>
      <c r="F249" s="29">
        <f t="shared" si="12"/>
        <v>0</v>
      </c>
      <c r="G249" s="3"/>
      <c r="I249" s="29">
        <f t="shared" si="13"/>
        <v>0</v>
      </c>
      <c r="J249" s="29">
        <f t="shared" si="13"/>
        <v>0</v>
      </c>
      <c r="K249" s="29">
        <f t="shared" si="13"/>
        <v>0</v>
      </c>
      <c r="L249" s="29">
        <f t="shared" si="13"/>
        <v>0</v>
      </c>
      <c r="M249" s="29">
        <f t="shared" si="13"/>
        <v>0</v>
      </c>
    </row>
    <row r="250" spans="1:13" x14ac:dyDescent="0.25">
      <c r="A250" s="35" t="s">
        <v>261</v>
      </c>
      <c r="B250" s="3"/>
      <c r="C250" s="1">
        <v>1</v>
      </c>
      <c r="D250" s="1">
        <v>24</v>
      </c>
      <c r="E250" s="29">
        <f t="shared" si="11"/>
        <v>24</v>
      </c>
      <c r="F250" s="29">
        <f t="shared" si="12"/>
        <v>1</v>
      </c>
      <c r="G250" s="3"/>
      <c r="I250" s="29">
        <f t="shared" si="13"/>
        <v>0.8</v>
      </c>
      <c r="J250" s="29">
        <f t="shared" si="13"/>
        <v>2.5</v>
      </c>
      <c r="K250" s="29">
        <f t="shared" si="13"/>
        <v>4.3</v>
      </c>
      <c r="L250" s="29">
        <f t="shared" si="13"/>
        <v>7.5</v>
      </c>
      <c r="M250" s="29">
        <f t="shared" si="13"/>
        <v>21.9</v>
      </c>
    </row>
    <row r="251" spans="1:13" x14ac:dyDescent="0.25">
      <c r="A251" s="35" t="s">
        <v>262</v>
      </c>
      <c r="B251" s="3"/>
      <c r="C251" s="1">
        <v>1</v>
      </c>
      <c r="D251" s="1">
        <v>31279</v>
      </c>
      <c r="E251" s="29">
        <f t="shared" si="11"/>
        <v>31279</v>
      </c>
      <c r="F251" s="29">
        <f t="shared" si="12"/>
        <v>1</v>
      </c>
      <c r="G251" s="3"/>
      <c r="I251" s="29">
        <f t="shared" si="13"/>
        <v>0.8</v>
      </c>
      <c r="J251" s="29">
        <f t="shared" si="13"/>
        <v>2.5</v>
      </c>
      <c r="K251" s="29">
        <f t="shared" si="13"/>
        <v>4.3</v>
      </c>
      <c r="L251" s="29">
        <f t="shared" si="13"/>
        <v>7.5</v>
      </c>
      <c r="M251" s="29">
        <f t="shared" si="13"/>
        <v>21.9</v>
      </c>
    </row>
    <row r="252" spans="1:13" x14ac:dyDescent="0.25">
      <c r="A252" s="35" t="s">
        <v>263</v>
      </c>
      <c r="B252" s="3"/>
      <c r="C252" s="1">
        <v>1</v>
      </c>
      <c r="D252" s="1">
        <v>2441</v>
      </c>
      <c r="E252" s="29">
        <f t="shared" si="11"/>
        <v>2441</v>
      </c>
      <c r="F252" s="29">
        <f t="shared" si="12"/>
        <v>1</v>
      </c>
      <c r="G252" s="3"/>
      <c r="I252" s="29">
        <f t="shared" si="13"/>
        <v>0.8</v>
      </c>
      <c r="J252" s="29">
        <f t="shared" si="13"/>
        <v>2.5</v>
      </c>
      <c r="K252" s="29">
        <f t="shared" si="13"/>
        <v>4.3</v>
      </c>
      <c r="L252" s="29">
        <f t="shared" si="13"/>
        <v>7.5</v>
      </c>
      <c r="M252" s="29">
        <f t="shared" si="13"/>
        <v>21.9</v>
      </c>
    </row>
    <row r="253" spans="1:13" x14ac:dyDescent="0.25">
      <c r="A253" s="35" t="s">
        <v>264</v>
      </c>
      <c r="B253" s="3"/>
      <c r="C253" s="1">
        <v>1</v>
      </c>
      <c r="D253" s="1">
        <v>0</v>
      </c>
      <c r="E253" s="29">
        <f t="shared" si="11"/>
        <v>0</v>
      </c>
      <c r="F253" s="29">
        <f t="shared" si="12"/>
        <v>0</v>
      </c>
      <c r="G253" s="3"/>
      <c r="I253" s="29">
        <f t="shared" si="13"/>
        <v>0</v>
      </c>
      <c r="J253" s="29">
        <f t="shared" si="13"/>
        <v>0</v>
      </c>
      <c r="K253" s="29">
        <f t="shared" si="13"/>
        <v>0</v>
      </c>
      <c r="L253" s="29">
        <f t="shared" si="13"/>
        <v>0</v>
      </c>
      <c r="M253" s="29">
        <f t="shared" si="13"/>
        <v>0</v>
      </c>
    </row>
    <row r="254" spans="1:13" x14ac:dyDescent="0.25">
      <c r="A254" s="35" t="s">
        <v>265</v>
      </c>
      <c r="B254" s="3"/>
      <c r="C254" s="1">
        <v>1</v>
      </c>
      <c r="D254" s="1">
        <v>21132</v>
      </c>
      <c r="E254" s="29">
        <f t="shared" si="11"/>
        <v>21132</v>
      </c>
      <c r="F254" s="29">
        <f t="shared" si="12"/>
        <v>1</v>
      </c>
      <c r="G254" s="3"/>
      <c r="I254" s="29">
        <f t="shared" si="13"/>
        <v>0.8</v>
      </c>
      <c r="J254" s="29">
        <f t="shared" si="13"/>
        <v>2.5</v>
      </c>
      <c r="K254" s="29">
        <f t="shared" si="13"/>
        <v>4.3</v>
      </c>
      <c r="L254" s="29">
        <f t="shared" si="13"/>
        <v>7.5</v>
      </c>
      <c r="M254" s="29">
        <f t="shared" si="13"/>
        <v>21.9</v>
      </c>
    </row>
    <row r="255" spans="1:13" x14ac:dyDescent="0.25">
      <c r="A255" s="35" t="s">
        <v>266</v>
      </c>
      <c r="B255" s="3"/>
      <c r="C255" s="1">
        <v>1</v>
      </c>
      <c r="D255" s="1">
        <v>0</v>
      </c>
      <c r="E255" s="29">
        <f t="shared" si="11"/>
        <v>0</v>
      </c>
      <c r="F255" s="29">
        <f t="shared" si="12"/>
        <v>0</v>
      </c>
      <c r="G255" s="3"/>
      <c r="I255" s="29">
        <f t="shared" si="13"/>
        <v>0</v>
      </c>
      <c r="J255" s="29">
        <f t="shared" si="13"/>
        <v>0</v>
      </c>
      <c r="K255" s="29">
        <f t="shared" si="13"/>
        <v>0</v>
      </c>
      <c r="L255" s="29">
        <f t="shared" si="13"/>
        <v>0</v>
      </c>
      <c r="M255" s="29">
        <f t="shared" si="13"/>
        <v>0</v>
      </c>
    </row>
    <row r="256" spans="1:13" x14ac:dyDescent="0.25">
      <c r="A256" s="35" t="s">
        <v>267</v>
      </c>
      <c r="B256" s="3"/>
      <c r="C256" s="1">
        <v>1</v>
      </c>
      <c r="D256" s="1">
        <v>31625</v>
      </c>
      <c r="E256" s="29">
        <f t="shared" si="11"/>
        <v>31625</v>
      </c>
      <c r="F256" s="29">
        <f t="shared" si="12"/>
        <v>1</v>
      </c>
      <c r="G256" s="3"/>
      <c r="I256" s="29">
        <f t="shared" si="13"/>
        <v>0.8</v>
      </c>
      <c r="J256" s="29">
        <f t="shared" si="13"/>
        <v>2.5</v>
      </c>
      <c r="K256" s="29">
        <f t="shared" si="13"/>
        <v>4.3</v>
      </c>
      <c r="L256" s="29">
        <f t="shared" si="13"/>
        <v>7.5</v>
      </c>
      <c r="M256" s="29">
        <f t="shared" si="13"/>
        <v>21.9</v>
      </c>
    </row>
    <row r="257" spans="1:13" x14ac:dyDescent="0.25">
      <c r="A257" s="35" t="s">
        <v>268</v>
      </c>
      <c r="B257" s="3"/>
      <c r="C257" s="1">
        <v>1</v>
      </c>
      <c r="D257" s="1">
        <v>1</v>
      </c>
      <c r="E257" s="29">
        <f t="shared" si="11"/>
        <v>1</v>
      </c>
      <c r="F257" s="29">
        <f t="shared" si="12"/>
        <v>1</v>
      </c>
      <c r="G257" s="3"/>
      <c r="I257" s="29">
        <f t="shared" si="13"/>
        <v>0.8</v>
      </c>
      <c r="J257" s="29">
        <f t="shared" si="13"/>
        <v>2.5</v>
      </c>
      <c r="K257" s="29">
        <f t="shared" si="13"/>
        <v>4.3</v>
      </c>
      <c r="L257" s="29">
        <f t="shared" si="13"/>
        <v>7.5</v>
      </c>
      <c r="M257" s="29">
        <f t="shared" si="13"/>
        <v>21.9</v>
      </c>
    </row>
    <row r="258" spans="1:13" x14ac:dyDescent="0.25">
      <c r="A258" s="35" t="s">
        <v>269</v>
      </c>
      <c r="B258" s="3"/>
      <c r="C258" s="1">
        <v>1</v>
      </c>
      <c r="D258" s="1">
        <v>298</v>
      </c>
      <c r="E258" s="29">
        <f t="shared" si="11"/>
        <v>298</v>
      </c>
      <c r="F258" s="29">
        <f t="shared" si="12"/>
        <v>1</v>
      </c>
      <c r="G258" s="3"/>
      <c r="I258" s="29">
        <f t="shared" si="13"/>
        <v>0.8</v>
      </c>
      <c r="J258" s="29">
        <f t="shared" si="13"/>
        <v>2.5</v>
      </c>
      <c r="K258" s="29">
        <f t="shared" si="13"/>
        <v>4.3</v>
      </c>
      <c r="L258" s="29">
        <f t="shared" si="13"/>
        <v>7.5</v>
      </c>
      <c r="M258" s="29">
        <f t="shared" si="13"/>
        <v>21.9</v>
      </c>
    </row>
    <row r="259" spans="1:13" x14ac:dyDescent="0.25">
      <c r="A259" s="35" t="s">
        <v>270</v>
      </c>
      <c r="B259" s="3"/>
      <c r="C259" s="1">
        <v>1</v>
      </c>
      <c r="D259" s="1">
        <v>15633</v>
      </c>
      <c r="E259" s="29">
        <f t="shared" si="11"/>
        <v>15633</v>
      </c>
      <c r="F259" s="29">
        <f t="shared" si="12"/>
        <v>1</v>
      </c>
      <c r="G259" s="3"/>
      <c r="I259" s="29">
        <f t="shared" si="13"/>
        <v>0.8</v>
      </c>
      <c r="J259" s="29">
        <f t="shared" si="13"/>
        <v>2.5</v>
      </c>
      <c r="K259" s="29">
        <f t="shared" si="13"/>
        <v>4.3</v>
      </c>
      <c r="L259" s="29">
        <f t="shared" si="13"/>
        <v>7.5</v>
      </c>
      <c r="M259" s="29">
        <f t="shared" si="13"/>
        <v>21.9</v>
      </c>
    </row>
    <row r="260" spans="1:13" x14ac:dyDescent="0.25">
      <c r="A260" s="35" t="s">
        <v>271</v>
      </c>
      <c r="B260" s="3"/>
      <c r="C260" s="1">
        <v>1</v>
      </c>
      <c r="D260" s="1">
        <v>2310</v>
      </c>
      <c r="E260" s="29">
        <f t="shared" si="11"/>
        <v>2310</v>
      </c>
      <c r="F260" s="29">
        <f t="shared" si="12"/>
        <v>1</v>
      </c>
      <c r="G260" s="3"/>
      <c r="I260" s="29">
        <f t="shared" si="13"/>
        <v>0.8</v>
      </c>
      <c r="J260" s="29">
        <f t="shared" si="13"/>
        <v>2.5</v>
      </c>
      <c r="K260" s="29">
        <f t="shared" si="13"/>
        <v>4.3</v>
      </c>
      <c r="L260" s="29">
        <f t="shared" si="13"/>
        <v>7.5</v>
      </c>
      <c r="M260" s="29">
        <f t="shared" si="13"/>
        <v>21.9</v>
      </c>
    </row>
    <row r="261" spans="1:13" x14ac:dyDescent="0.25">
      <c r="A261" s="35" t="s">
        <v>272</v>
      </c>
      <c r="B261" s="3"/>
      <c r="C261" s="1">
        <v>1</v>
      </c>
      <c r="D261" s="1">
        <v>32483</v>
      </c>
      <c r="E261" s="29">
        <f t="shared" si="11"/>
        <v>32483</v>
      </c>
      <c r="F261" s="29">
        <f t="shared" si="12"/>
        <v>1</v>
      </c>
      <c r="G261" s="3"/>
      <c r="I261" s="29">
        <f t="shared" si="13"/>
        <v>0.8</v>
      </c>
      <c r="J261" s="29">
        <f t="shared" si="13"/>
        <v>2.5</v>
      </c>
      <c r="K261" s="29">
        <f t="shared" si="13"/>
        <v>4.3</v>
      </c>
      <c r="L261" s="29">
        <f t="shared" si="13"/>
        <v>7.5</v>
      </c>
      <c r="M261" s="29">
        <f t="shared" si="13"/>
        <v>21.9</v>
      </c>
    </row>
    <row r="262" spans="1:13" x14ac:dyDescent="0.25">
      <c r="A262" s="35" t="s">
        <v>273</v>
      </c>
      <c r="B262" s="3"/>
      <c r="C262" s="1">
        <v>1</v>
      </c>
      <c r="D262" s="1">
        <v>0</v>
      </c>
      <c r="E262" s="29">
        <f t="shared" si="11"/>
        <v>0</v>
      </c>
      <c r="F262" s="29">
        <f t="shared" si="12"/>
        <v>0</v>
      </c>
      <c r="G262" s="3"/>
      <c r="I262" s="29">
        <f t="shared" si="13"/>
        <v>0</v>
      </c>
      <c r="J262" s="29">
        <f t="shared" si="13"/>
        <v>0</v>
      </c>
      <c r="K262" s="29">
        <f t="shared" si="13"/>
        <v>0</v>
      </c>
      <c r="L262" s="29">
        <f t="shared" si="13"/>
        <v>0</v>
      </c>
      <c r="M262" s="29">
        <f t="shared" si="13"/>
        <v>0</v>
      </c>
    </row>
    <row r="263" spans="1:13" x14ac:dyDescent="0.25">
      <c r="A263" s="35" t="s">
        <v>274</v>
      </c>
      <c r="B263" s="3"/>
      <c r="C263" s="1">
        <v>1</v>
      </c>
      <c r="D263" s="1">
        <v>80329</v>
      </c>
      <c r="E263" s="29">
        <f t="shared" si="11"/>
        <v>80329</v>
      </c>
      <c r="F263" s="29">
        <f t="shared" si="12"/>
        <v>1</v>
      </c>
      <c r="G263" s="3"/>
      <c r="I263" s="29">
        <f t="shared" si="13"/>
        <v>0.8</v>
      </c>
      <c r="J263" s="29">
        <f t="shared" si="13"/>
        <v>2.5</v>
      </c>
      <c r="K263" s="29">
        <f t="shared" si="13"/>
        <v>4.3</v>
      </c>
      <c r="L263" s="29">
        <f t="shared" si="13"/>
        <v>7.5</v>
      </c>
      <c r="M263" s="29">
        <f t="shared" si="13"/>
        <v>21.9</v>
      </c>
    </row>
    <row r="264" spans="1:13" x14ac:dyDescent="0.25">
      <c r="A264" s="35" t="s">
        <v>275</v>
      </c>
      <c r="B264" s="3"/>
      <c r="C264" s="1">
        <v>1</v>
      </c>
      <c r="D264" s="1">
        <v>133489</v>
      </c>
      <c r="E264" s="29">
        <f t="shared" ref="E264:E327" si="14">IF(OR(ISNUMBER($C264),ISNUMBER($D264)),IF(ISNUMBER($C264),$C264*$D264,$D264),"")</f>
        <v>133489</v>
      </c>
      <c r="F264" s="29">
        <f t="shared" ref="F264:F327" si="15">IF(OR(ISNUMBER($C264),ISNUMBER($D264)),IF(ISNUMBER($C264),IF(($D264&gt;0),$C264,0),IF(($D264&gt;0),1,0)),"")</f>
        <v>1</v>
      </c>
      <c r="G264" s="3"/>
      <c r="I264" s="29">
        <f t="shared" si="13"/>
        <v>0.8</v>
      </c>
      <c r="J264" s="29">
        <f t="shared" si="13"/>
        <v>2.5</v>
      </c>
      <c r="K264" s="29">
        <f t="shared" si="13"/>
        <v>4.3</v>
      </c>
      <c r="L264" s="29">
        <f t="shared" si="13"/>
        <v>7.5</v>
      </c>
      <c r="M264" s="29">
        <f t="shared" si="13"/>
        <v>21.9</v>
      </c>
    </row>
    <row r="265" spans="1:13" x14ac:dyDescent="0.25">
      <c r="A265" s="35" t="s">
        <v>276</v>
      </c>
      <c r="B265" s="3"/>
      <c r="C265" s="1">
        <v>1</v>
      </c>
      <c r="D265" s="1">
        <v>34941</v>
      </c>
      <c r="E265" s="29">
        <f t="shared" si="14"/>
        <v>34941</v>
      </c>
      <c r="F265" s="29">
        <f t="shared" si="15"/>
        <v>1</v>
      </c>
      <c r="G265" s="3"/>
      <c r="I265" s="29">
        <f t="shared" si="13"/>
        <v>0.8</v>
      </c>
      <c r="J265" s="29">
        <f t="shared" si="13"/>
        <v>2.5</v>
      </c>
      <c r="K265" s="29">
        <f t="shared" si="13"/>
        <v>4.3</v>
      </c>
      <c r="L265" s="29">
        <f t="shared" si="13"/>
        <v>7.5</v>
      </c>
      <c r="M265" s="29">
        <f t="shared" si="13"/>
        <v>21.9</v>
      </c>
    </row>
    <row r="266" spans="1:13" x14ac:dyDescent="0.25">
      <c r="A266" s="35" t="s">
        <v>277</v>
      </c>
      <c r="B266" s="3"/>
      <c r="C266" s="1">
        <v>1</v>
      </c>
      <c r="D266" s="1">
        <v>187</v>
      </c>
      <c r="E266" s="29">
        <f t="shared" si="14"/>
        <v>187</v>
      </c>
      <c r="F266" s="29">
        <f t="shared" si="15"/>
        <v>1</v>
      </c>
      <c r="G266" s="3"/>
      <c r="I266" s="29">
        <f t="shared" si="13"/>
        <v>0.8</v>
      </c>
      <c r="J266" s="29">
        <f t="shared" si="13"/>
        <v>2.5</v>
      </c>
      <c r="K266" s="29">
        <f t="shared" si="13"/>
        <v>4.3</v>
      </c>
      <c r="L266" s="29">
        <f t="shared" si="13"/>
        <v>7.5</v>
      </c>
      <c r="M266" s="29">
        <f t="shared" si="13"/>
        <v>21.9</v>
      </c>
    </row>
    <row r="267" spans="1:13" x14ac:dyDescent="0.25">
      <c r="A267" s="35" t="s">
        <v>278</v>
      </c>
      <c r="B267" s="3"/>
      <c r="C267" s="1">
        <v>1</v>
      </c>
      <c r="D267" s="1">
        <v>47424</v>
      </c>
      <c r="E267" s="29">
        <f t="shared" si="14"/>
        <v>47424</v>
      </c>
      <c r="F267" s="29">
        <f t="shared" si="15"/>
        <v>1</v>
      </c>
      <c r="G267" s="3"/>
      <c r="I267" s="29">
        <f t="shared" si="13"/>
        <v>0.8</v>
      </c>
      <c r="J267" s="29">
        <f t="shared" si="13"/>
        <v>2.5</v>
      </c>
      <c r="K267" s="29">
        <f t="shared" si="13"/>
        <v>4.3</v>
      </c>
      <c r="L267" s="29">
        <f t="shared" si="13"/>
        <v>7.5</v>
      </c>
      <c r="M267" s="29">
        <f t="shared" si="13"/>
        <v>21.9</v>
      </c>
    </row>
    <row r="268" spans="1:13" x14ac:dyDescent="0.25">
      <c r="A268" s="35" t="s">
        <v>279</v>
      </c>
      <c r="B268" s="3"/>
      <c r="C268" s="1">
        <v>1</v>
      </c>
      <c r="D268" s="1">
        <v>1354</v>
      </c>
      <c r="E268" s="29">
        <f t="shared" si="14"/>
        <v>1354</v>
      </c>
      <c r="F268" s="29">
        <f t="shared" si="15"/>
        <v>1</v>
      </c>
      <c r="G268" s="3"/>
      <c r="I268" s="29">
        <f t="shared" si="13"/>
        <v>0.8</v>
      </c>
      <c r="J268" s="29">
        <f t="shared" si="13"/>
        <v>2.5</v>
      </c>
      <c r="K268" s="29">
        <f t="shared" si="13"/>
        <v>4.3</v>
      </c>
      <c r="L268" s="29">
        <f t="shared" si="13"/>
        <v>7.5</v>
      </c>
      <c r="M268" s="29">
        <f t="shared" si="13"/>
        <v>21.9</v>
      </c>
    </row>
    <row r="269" spans="1:13" x14ac:dyDescent="0.25">
      <c r="A269" s="35" t="s">
        <v>280</v>
      </c>
      <c r="B269" s="3"/>
      <c r="C269" s="1">
        <v>1</v>
      </c>
      <c r="D269" s="1">
        <v>221435</v>
      </c>
      <c r="E269" s="29">
        <f t="shared" si="14"/>
        <v>221435</v>
      </c>
      <c r="F269" s="29">
        <f t="shared" si="15"/>
        <v>1</v>
      </c>
      <c r="G269" s="3"/>
      <c r="I269" s="29">
        <f t="shared" ref="I269:M300" si="16">IF(ISNUMBER($F269),$F269*I$7,"")</f>
        <v>0.8</v>
      </c>
      <c r="J269" s="29">
        <f t="shared" si="16"/>
        <v>2.5</v>
      </c>
      <c r="K269" s="29">
        <f t="shared" si="16"/>
        <v>4.3</v>
      </c>
      <c r="L269" s="29">
        <f t="shared" si="16"/>
        <v>7.5</v>
      </c>
      <c r="M269" s="29">
        <f t="shared" si="16"/>
        <v>21.9</v>
      </c>
    </row>
    <row r="270" spans="1:13" x14ac:dyDescent="0.25">
      <c r="A270" s="35" t="s">
        <v>281</v>
      </c>
      <c r="B270" s="3"/>
      <c r="C270" s="1">
        <v>1</v>
      </c>
      <c r="D270" s="1">
        <v>88327</v>
      </c>
      <c r="E270" s="29">
        <f t="shared" si="14"/>
        <v>88327</v>
      </c>
      <c r="F270" s="29">
        <f t="shared" si="15"/>
        <v>1</v>
      </c>
      <c r="G270" s="3"/>
      <c r="I270" s="29">
        <f t="shared" si="16"/>
        <v>0.8</v>
      </c>
      <c r="J270" s="29">
        <f t="shared" si="16"/>
        <v>2.5</v>
      </c>
      <c r="K270" s="29">
        <f t="shared" si="16"/>
        <v>4.3</v>
      </c>
      <c r="L270" s="29">
        <f t="shared" si="16"/>
        <v>7.5</v>
      </c>
      <c r="M270" s="29">
        <f t="shared" si="16"/>
        <v>21.9</v>
      </c>
    </row>
    <row r="271" spans="1:13" x14ac:dyDescent="0.25">
      <c r="A271" s="35" t="s">
        <v>282</v>
      </c>
      <c r="B271" s="3"/>
      <c r="C271" s="1">
        <v>1</v>
      </c>
      <c r="D271" s="1">
        <v>5865</v>
      </c>
      <c r="E271" s="29">
        <f t="shared" si="14"/>
        <v>5865</v>
      </c>
      <c r="F271" s="29">
        <f t="shared" si="15"/>
        <v>1</v>
      </c>
      <c r="G271" s="3"/>
      <c r="I271" s="29">
        <f t="shared" si="16"/>
        <v>0.8</v>
      </c>
      <c r="J271" s="29">
        <f t="shared" si="16"/>
        <v>2.5</v>
      </c>
      <c r="K271" s="29">
        <f t="shared" si="16"/>
        <v>4.3</v>
      </c>
      <c r="L271" s="29">
        <f t="shared" si="16"/>
        <v>7.5</v>
      </c>
      <c r="M271" s="29">
        <f t="shared" si="16"/>
        <v>21.9</v>
      </c>
    </row>
    <row r="272" spans="1:13" x14ac:dyDescent="0.25">
      <c r="A272" s="35" t="s">
        <v>283</v>
      </c>
      <c r="B272" s="3"/>
      <c r="C272" s="1">
        <v>1</v>
      </c>
      <c r="D272" s="1">
        <v>12122</v>
      </c>
      <c r="E272" s="29">
        <f t="shared" si="14"/>
        <v>12122</v>
      </c>
      <c r="F272" s="29">
        <f t="shared" si="15"/>
        <v>1</v>
      </c>
      <c r="G272" s="3"/>
      <c r="I272" s="29">
        <f t="shared" si="16"/>
        <v>0.8</v>
      </c>
      <c r="J272" s="29">
        <f t="shared" si="16"/>
        <v>2.5</v>
      </c>
      <c r="K272" s="29">
        <f t="shared" si="16"/>
        <v>4.3</v>
      </c>
      <c r="L272" s="29">
        <f t="shared" si="16"/>
        <v>7.5</v>
      </c>
      <c r="M272" s="29">
        <f t="shared" si="16"/>
        <v>21.9</v>
      </c>
    </row>
    <row r="273" spans="1:13" x14ac:dyDescent="0.25">
      <c r="A273" s="35" t="s">
        <v>284</v>
      </c>
      <c r="B273" s="3"/>
      <c r="C273" s="1">
        <v>1</v>
      </c>
      <c r="D273" s="1">
        <v>13456</v>
      </c>
      <c r="E273" s="29">
        <f t="shared" si="14"/>
        <v>13456</v>
      </c>
      <c r="F273" s="29">
        <f t="shared" si="15"/>
        <v>1</v>
      </c>
      <c r="G273" s="3"/>
      <c r="I273" s="29">
        <f t="shared" si="16"/>
        <v>0.8</v>
      </c>
      <c r="J273" s="29">
        <f t="shared" si="16"/>
        <v>2.5</v>
      </c>
      <c r="K273" s="29">
        <f t="shared" si="16"/>
        <v>4.3</v>
      </c>
      <c r="L273" s="29">
        <f t="shared" si="16"/>
        <v>7.5</v>
      </c>
      <c r="M273" s="29">
        <f t="shared" si="16"/>
        <v>21.9</v>
      </c>
    </row>
    <row r="274" spans="1:13" x14ac:dyDescent="0.25">
      <c r="A274" s="35" t="s">
        <v>285</v>
      </c>
      <c r="B274" s="3"/>
      <c r="C274" s="1">
        <v>1</v>
      </c>
      <c r="D274" s="1">
        <v>2240</v>
      </c>
      <c r="E274" s="29">
        <f t="shared" si="14"/>
        <v>2240</v>
      </c>
      <c r="F274" s="29">
        <f t="shared" si="15"/>
        <v>1</v>
      </c>
      <c r="G274" s="3"/>
      <c r="I274" s="29">
        <f t="shared" si="16"/>
        <v>0.8</v>
      </c>
      <c r="J274" s="29">
        <f t="shared" si="16"/>
        <v>2.5</v>
      </c>
      <c r="K274" s="29">
        <f t="shared" si="16"/>
        <v>4.3</v>
      </c>
      <c r="L274" s="29">
        <f t="shared" si="16"/>
        <v>7.5</v>
      </c>
      <c r="M274" s="29">
        <f t="shared" si="16"/>
        <v>21.9</v>
      </c>
    </row>
    <row r="275" spans="1:13" x14ac:dyDescent="0.25">
      <c r="A275" s="35" t="s">
        <v>286</v>
      </c>
      <c r="B275" s="3"/>
      <c r="C275" s="1">
        <v>1</v>
      </c>
      <c r="D275" s="1">
        <v>7240</v>
      </c>
      <c r="E275" s="29">
        <f t="shared" si="14"/>
        <v>7240</v>
      </c>
      <c r="F275" s="29">
        <f t="shared" si="15"/>
        <v>1</v>
      </c>
      <c r="G275" s="3"/>
      <c r="I275" s="29">
        <f t="shared" si="16"/>
        <v>0.8</v>
      </c>
      <c r="J275" s="29">
        <f t="shared" si="16"/>
        <v>2.5</v>
      </c>
      <c r="K275" s="29">
        <f t="shared" si="16"/>
        <v>4.3</v>
      </c>
      <c r="L275" s="29">
        <f t="shared" si="16"/>
        <v>7.5</v>
      </c>
      <c r="M275" s="29">
        <f t="shared" si="16"/>
        <v>21.9</v>
      </c>
    </row>
    <row r="276" spans="1:13" x14ac:dyDescent="0.25">
      <c r="A276" s="35" t="s">
        <v>287</v>
      </c>
      <c r="B276" s="3"/>
      <c r="C276" s="1">
        <v>1</v>
      </c>
      <c r="D276" s="1">
        <v>3910</v>
      </c>
      <c r="E276" s="29">
        <f t="shared" si="14"/>
        <v>3910</v>
      </c>
      <c r="F276" s="29">
        <f t="shared" si="15"/>
        <v>1</v>
      </c>
      <c r="G276" s="3"/>
      <c r="I276" s="29">
        <f t="shared" si="16"/>
        <v>0.8</v>
      </c>
      <c r="J276" s="29">
        <f t="shared" si="16"/>
        <v>2.5</v>
      </c>
      <c r="K276" s="29">
        <f t="shared" si="16"/>
        <v>4.3</v>
      </c>
      <c r="L276" s="29">
        <f t="shared" si="16"/>
        <v>7.5</v>
      </c>
      <c r="M276" s="29">
        <f t="shared" si="16"/>
        <v>21.9</v>
      </c>
    </row>
    <row r="277" spans="1:13" x14ac:dyDescent="0.25">
      <c r="A277" s="35" t="s">
        <v>288</v>
      </c>
      <c r="B277" s="3"/>
      <c r="C277" s="1">
        <v>1</v>
      </c>
      <c r="D277" s="1">
        <v>10920</v>
      </c>
      <c r="E277" s="29">
        <f t="shared" si="14"/>
        <v>10920</v>
      </c>
      <c r="F277" s="29">
        <f t="shared" si="15"/>
        <v>1</v>
      </c>
      <c r="G277" s="3"/>
      <c r="I277" s="29">
        <f t="shared" si="16"/>
        <v>0.8</v>
      </c>
      <c r="J277" s="29">
        <f t="shared" si="16"/>
        <v>2.5</v>
      </c>
      <c r="K277" s="29">
        <f t="shared" si="16"/>
        <v>4.3</v>
      </c>
      <c r="L277" s="29">
        <f t="shared" si="16"/>
        <v>7.5</v>
      </c>
      <c r="M277" s="29">
        <f t="shared" si="16"/>
        <v>21.9</v>
      </c>
    </row>
    <row r="278" spans="1:13" x14ac:dyDescent="0.25">
      <c r="A278" s="35" t="s">
        <v>289</v>
      </c>
      <c r="B278" s="3"/>
      <c r="C278" s="1">
        <v>1</v>
      </c>
      <c r="D278" s="1">
        <v>13750</v>
      </c>
      <c r="E278" s="29">
        <f t="shared" si="14"/>
        <v>13750</v>
      </c>
      <c r="F278" s="29">
        <f t="shared" si="15"/>
        <v>1</v>
      </c>
      <c r="G278" s="3"/>
      <c r="I278" s="29">
        <f t="shared" si="16"/>
        <v>0.8</v>
      </c>
      <c r="J278" s="29">
        <f t="shared" si="16"/>
        <v>2.5</v>
      </c>
      <c r="K278" s="29">
        <f t="shared" si="16"/>
        <v>4.3</v>
      </c>
      <c r="L278" s="29">
        <f t="shared" si="16"/>
        <v>7.5</v>
      </c>
      <c r="M278" s="29">
        <f t="shared" si="16"/>
        <v>21.9</v>
      </c>
    </row>
    <row r="279" spans="1:13" x14ac:dyDescent="0.25">
      <c r="A279" s="35" t="s">
        <v>290</v>
      </c>
      <c r="B279" s="3"/>
      <c r="C279" s="1">
        <v>1</v>
      </c>
      <c r="D279" s="1">
        <v>1320</v>
      </c>
      <c r="E279" s="29">
        <f t="shared" si="14"/>
        <v>1320</v>
      </c>
      <c r="F279" s="29">
        <f t="shared" si="15"/>
        <v>1</v>
      </c>
      <c r="G279" s="3"/>
      <c r="I279" s="29">
        <f t="shared" si="16"/>
        <v>0.8</v>
      </c>
      <c r="J279" s="29">
        <f t="shared" si="16"/>
        <v>2.5</v>
      </c>
      <c r="K279" s="29">
        <f t="shared" si="16"/>
        <v>4.3</v>
      </c>
      <c r="L279" s="29">
        <f t="shared" si="16"/>
        <v>7.5</v>
      </c>
      <c r="M279" s="29">
        <f t="shared" si="16"/>
        <v>21.9</v>
      </c>
    </row>
    <row r="280" spans="1:13" x14ac:dyDescent="0.25">
      <c r="A280" s="35" t="s">
        <v>291</v>
      </c>
      <c r="B280" s="3"/>
      <c r="C280" s="1">
        <v>1</v>
      </c>
      <c r="D280" s="1">
        <v>16400</v>
      </c>
      <c r="E280" s="29">
        <f t="shared" si="14"/>
        <v>16400</v>
      </c>
      <c r="F280" s="29">
        <f t="shared" si="15"/>
        <v>1</v>
      </c>
      <c r="G280" s="3"/>
      <c r="I280" s="29">
        <f t="shared" si="16"/>
        <v>0.8</v>
      </c>
      <c r="J280" s="29">
        <f t="shared" si="16"/>
        <v>2.5</v>
      </c>
      <c r="K280" s="29">
        <f t="shared" si="16"/>
        <v>4.3</v>
      </c>
      <c r="L280" s="29">
        <f t="shared" si="16"/>
        <v>7.5</v>
      </c>
      <c r="M280" s="29">
        <f t="shared" si="16"/>
        <v>21.9</v>
      </c>
    </row>
    <row r="281" spans="1:13" x14ac:dyDescent="0.25">
      <c r="A281" s="35" t="s">
        <v>292</v>
      </c>
      <c r="B281" s="3"/>
      <c r="C281" s="1">
        <v>1</v>
      </c>
      <c r="D281" s="1">
        <v>42901</v>
      </c>
      <c r="E281" s="29">
        <f t="shared" si="14"/>
        <v>42901</v>
      </c>
      <c r="F281" s="29">
        <f t="shared" si="15"/>
        <v>1</v>
      </c>
      <c r="G281" s="3"/>
      <c r="I281" s="29">
        <f t="shared" si="16"/>
        <v>0.8</v>
      </c>
      <c r="J281" s="29">
        <f t="shared" si="16"/>
        <v>2.5</v>
      </c>
      <c r="K281" s="29">
        <f t="shared" si="16"/>
        <v>4.3</v>
      </c>
      <c r="L281" s="29">
        <f t="shared" si="16"/>
        <v>7.5</v>
      </c>
      <c r="M281" s="29">
        <f t="shared" si="16"/>
        <v>21.9</v>
      </c>
    </row>
    <row r="282" spans="1:13" x14ac:dyDescent="0.25">
      <c r="A282" s="35" t="s">
        <v>293</v>
      </c>
      <c r="B282" s="3"/>
      <c r="C282" s="1">
        <v>1</v>
      </c>
      <c r="D282" s="1">
        <v>453</v>
      </c>
      <c r="E282" s="29">
        <f t="shared" si="14"/>
        <v>453</v>
      </c>
      <c r="F282" s="29">
        <f t="shared" si="15"/>
        <v>1</v>
      </c>
      <c r="G282" s="3"/>
      <c r="I282" s="29">
        <f t="shared" si="16"/>
        <v>0.8</v>
      </c>
      <c r="J282" s="29">
        <f t="shared" si="16"/>
        <v>2.5</v>
      </c>
      <c r="K282" s="29">
        <f t="shared" si="16"/>
        <v>4.3</v>
      </c>
      <c r="L282" s="29">
        <f t="shared" si="16"/>
        <v>7.5</v>
      </c>
      <c r="M282" s="29">
        <f t="shared" si="16"/>
        <v>21.9</v>
      </c>
    </row>
    <row r="283" spans="1:13" x14ac:dyDescent="0.25">
      <c r="A283" s="35" t="s">
        <v>294</v>
      </c>
      <c r="B283" s="3"/>
      <c r="C283" s="1">
        <v>1</v>
      </c>
      <c r="D283" s="1">
        <v>0</v>
      </c>
      <c r="E283" s="29">
        <f t="shared" si="14"/>
        <v>0</v>
      </c>
      <c r="F283" s="29">
        <f t="shared" si="15"/>
        <v>0</v>
      </c>
      <c r="G283" s="3"/>
      <c r="I283" s="29">
        <f t="shared" si="16"/>
        <v>0</v>
      </c>
      <c r="J283" s="29">
        <f t="shared" si="16"/>
        <v>0</v>
      </c>
      <c r="K283" s="29">
        <f t="shared" si="16"/>
        <v>0</v>
      </c>
      <c r="L283" s="29">
        <f t="shared" si="16"/>
        <v>0</v>
      </c>
      <c r="M283" s="29">
        <f t="shared" si="16"/>
        <v>0</v>
      </c>
    </row>
    <row r="284" spans="1:13" x14ac:dyDescent="0.25">
      <c r="A284" s="35" t="s">
        <v>295</v>
      </c>
      <c r="B284" s="3"/>
      <c r="C284" s="1">
        <v>1</v>
      </c>
      <c r="D284" s="1">
        <v>0</v>
      </c>
      <c r="E284" s="29">
        <f t="shared" si="14"/>
        <v>0</v>
      </c>
      <c r="F284" s="29">
        <f t="shared" si="15"/>
        <v>0</v>
      </c>
      <c r="G284" s="3"/>
      <c r="I284" s="29">
        <f t="shared" si="16"/>
        <v>0</v>
      </c>
      <c r="J284" s="29">
        <f t="shared" si="16"/>
        <v>0</v>
      </c>
      <c r="K284" s="29">
        <f t="shared" si="16"/>
        <v>0</v>
      </c>
      <c r="L284" s="29">
        <f t="shared" si="16"/>
        <v>0</v>
      </c>
      <c r="M284" s="29">
        <f t="shared" si="16"/>
        <v>0</v>
      </c>
    </row>
    <row r="285" spans="1:13" x14ac:dyDescent="0.25">
      <c r="A285" s="35" t="s">
        <v>296</v>
      </c>
      <c r="B285" s="3"/>
      <c r="C285" s="1">
        <v>1</v>
      </c>
      <c r="D285" s="1">
        <v>1568</v>
      </c>
      <c r="E285" s="29">
        <f t="shared" si="14"/>
        <v>1568</v>
      </c>
      <c r="F285" s="29">
        <f t="shared" si="15"/>
        <v>1</v>
      </c>
      <c r="G285" s="3"/>
      <c r="I285" s="29">
        <f t="shared" si="16"/>
        <v>0.8</v>
      </c>
      <c r="J285" s="29">
        <f t="shared" si="16"/>
        <v>2.5</v>
      </c>
      <c r="K285" s="29">
        <f t="shared" si="16"/>
        <v>4.3</v>
      </c>
      <c r="L285" s="29">
        <f t="shared" si="16"/>
        <v>7.5</v>
      </c>
      <c r="M285" s="29">
        <f t="shared" si="16"/>
        <v>21.9</v>
      </c>
    </row>
    <row r="286" spans="1:13" x14ac:dyDescent="0.25">
      <c r="A286" s="35" t="s">
        <v>297</v>
      </c>
      <c r="B286" s="3"/>
      <c r="C286" s="1">
        <v>1</v>
      </c>
      <c r="D286" s="1">
        <v>23300</v>
      </c>
      <c r="E286" s="29">
        <f t="shared" si="14"/>
        <v>23300</v>
      </c>
      <c r="F286" s="29">
        <f t="shared" si="15"/>
        <v>1</v>
      </c>
      <c r="G286" s="3"/>
      <c r="I286" s="29">
        <f t="shared" si="16"/>
        <v>0.8</v>
      </c>
      <c r="J286" s="29">
        <f t="shared" si="16"/>
        <v>2.5</v>
      </c>
      <c r="K286" s="29">
        <f t="shared" si="16"/>
        <v>4.3</v>
      </c>
      <c r="L286" s="29">
        <f t="shared" si="16"/>
        <v>7.5</v>
      </c>
      <c r="M286" s="29">
        <f t="shared" si="16"/>
        <v>21.9</v>
      </c>
    </row>
    <row r="287" spans="1:13" x14ac:dyDescent="0.25">
      <c r="A287" s="35" t="s">
        <v>298</v>
      </c>
      <c r="B287" s="3"/>
      <c r="C287" s="1">
        <v>1</v>
      </c>
      <c r="D287" s="1">
        <v>33110</v>
      </c>
      <c r="E287" s="29">
        <f t="shared" si="14"/>
        <v>33110</v>
      </c>
      <c r="F287" s="29">
        <f t="shared" si="15"/>
        <v>1</v>
      </c>
      <c r="G287" s="3"/>
      <c r="I287" s="29">
        <f t="shared" si="16"/>
        <v>0.8</v>
      </c>
      <c r="J287" s="29">
        <f t="shared" si="16"/>
        <v>2.5</v>
      </c>
      <c r="K287" s="29">
        <f t="shared" si="16"/>
        <v>4.3</v>
      </c>
      <c r="L287" s="29">
        <f t="shared" si="16"/>
        <v>7.5</v>
      </c>
      <c r="M287" s="29">
        <f t="shared" si="16"/>
        <v>21.9</v>
      </c>
    </row>
    <row r="288" spans="1:13" x14ac:dyDescent="0.25">
      <c r="A288" s="35" t="s">
        <v>299</v>
      </c>
      <c r="B288" s="3"/>
      <c r="C288" s="1">
        <v>1</v>
      </c>
      <c r="D288" s="1">
        <v>5570</v>
      </c>
      <c r="E288" s="29">
        <f t="shared" si="14"/>
        <v>5570</v>
      </c>
      <c r="F288" s="29">
        <f t="shared" si="15"/>
        <v>1</v>
      </c>
      <c r="G288" s="3"/>
      <c r="I288" s="29">
        <f t="shared" si="16"/>
        <v>0.8</v>
      </c>
      <c r="J288" s="29">
        <f t="shared" si="16"/>
        <v>2.5</v>
      </c>
      <c r="K288" s="29">
        <f t="shared" si="16"/>
        <v>4.3</v>
      </c>
      <c r="L288" s="29">
        <f t="shared" si="16"/>
        <v>7.5</v>
      </c>
      <c r="M288" s="29">
        <f t="shared" si="16"/>
        <v>21.9</v>
      </c>
    </row>
    <row r="289" spans="1:13" x14ac:dyDescent="0.25">
      <c r="A289" s="35" t="s">
        <v>300</v>
      </c>
      <c r="B289" s="3"/>
      <c r="C289" s="1">
        <v>1</v>
      </c>
      <c r="D289" s="1">
        <v>25339</v>
      </c>
      <c r="E289" s="29">
        <f t="shared" si="14"/>
        <v>25339</v>
      </c>
      <c r="F289" s="29">
        <f t="shared" si="15"/>
        <v>1</v>
      </c>
      <c r="G289" s="3"/>
      <c r="I289" s="29">
        <f t="shared" si="16"/>
        <v>0.8</v>
      </c>
      <c r="J289" s="29">
        <f t="shared" si="16"/>
        <v>2.5</v>
      </c>
      <c r="K289" s="29">
        <f t="shared" si="16"/>
        <v>4.3</v>
      </c>
      <c r="L289" s="29">
        <f t="shared" si="16"/>
        <v>7.5</v>
      </c>
      <c r="M289" s="29">
        <f t="shared" si="16"/>
        <v>21.9</v>
      </c>
    </row>
    <row r="290" spans="1:13" x14ac:dyDescent="0.25">
      <c r="A290" s="35" t="s">
        <v>301</v>
      </c>
      <c r="B290" s="3"/>
      <c r="C290" s="1">
        <v>1</v>
      </c>
      <c r="D290" s="1">
        <v>108685</v>
      </c>
      <c r="E290" s="29">
        <f t="shared" si="14"/>
        <v>108685</v>
      </c>
      <c r="F290" s="29">
        <f t="shared" si="15"/>
        <v>1</v>
      </c>
      <c r="G290" s="3"/>
      <c r="I290" s="29">
        <f t="shared" si="16"/>
        <v>0.8</v>
      </c>
      <c r="J290" s="29">
        <f t="shared" si="16"/>
        <v>2.5</v>
      </c>
      <c r="K290" s="29">
        <f t="shared" si="16"/>
        <v>4.3</v>
      </c>
      <c r="L290" s="29">
        <f t="shared" si="16"/>
        <v>7.5</v>
      </c>
      <c r="M290" s="29">
        <f t="shared" si="16"/>
        <v>21.9</v>
      </c>
    </row>
    <row r="291" spans="1:13" x14ac:dyDescent="0.25">
      <c r="A291" s="35" t="s">
        <v>302</v>
      </c>
      <c r="B291" s="3"/>
      <c r="C291" s="1">
        <v>1</v>
      </c>
      <c r="D291" s="1">
        <v>2374</v>
      </c>
      <c r="E291" s="29">
        <f t="shared" si="14"/>
        <v>2374</v>
      </c>
      <c r="F291" s="29">
        <f t="shared" si="15"/>
        <v>1</v>
      </c>
      <c r="G291" s="3"/>
      <c r="I291" s="29">
        <f t="shared" si="16"/>
        <v>0.8</v>
      </c>
      <c r="J291" s="29">
        <f t="shared" si="16"/>
        <v>2.5</v>
      </c>
      <c r="K291" s="29">
        <f t="shared" si="16"/>
        <v>4.3</v>
      </c>
      <c r="L291" s="29">
        <f t="shared" si="16"/>
        <v>7.5</v>
      </c>
      <c r="M291" s="29">
        <f t="shared" si="16"/>
        <v>21.9</v>
      </c>
    </row>
    <row r="292" spans="1:13" x14ac:dyDescent="0.25">
      <c r="A292" s="35" t="s">
        <v>303</v>
      </c>
      <c r="B292" s="3"/>
      <c r="C292" s="1">
        <v>1</v>
      </c>
      <c r="D292" s="1">
        <v>10422</v>
      </c>
      <c r="E292" s="29">
        <f t="shared" si="14"/>
        <v>10422</v>
      </c>
      <c r="F292" s="29">
        <f t="shared" si="15"/>
        <v>1</v>
      </c>
      <c r="G292" s="3"/>
      <c r="I292" s="29">
        <f t="shared" si="16"/>
        <v>0.8</v>
      </c>
      <c r="J292" s="29">
        <f t="shared" si="16"/>
        <v>2.5</v>
      </c>
      <c r="K292" s="29">
        <f t="shared" si="16"/>
        <v>4.3</v>
      </c>
      <c r="L292" s="29">
        <f t="shared" si="16"/>
        <v>7.5</v>
      </c>
      <c r="M292" s="29">
        <f t="shared" si="16"/>
        <v>21.9</v>
      </c>
    </row>
    <row r="293" spans="1:13" x14ac:dyDescent="0.25">
      <c r="A293" s="35" t="s">
        <v>304</v>
      </c>
      <c r="B293" s="3"/>
      <c r="C293" s="1">
        <v>1</v>
      </c>
      <c r="D293" s="1">
        <v>125569</v>
      </c>
      <c r="E293" s="29">
        <f t="shared" si="14"/>
        <v>125569</v>
      </c>
      <c r="F293" s="29">
        <f t="shared" si="15"/>
        <v>1</v>
      </c>
      <c r="G293" s="3"/>
      <c r="I293" s="29">
        <f t="shared" si="16"/>
        <v>0.8</v>
      </c>
      <c r="J293" s="29">
        <f t="shared" si="16"/>
        <v>2.5</v>
      </c>
      <c r="K293" s="29">
        <f t="shared" si="16"/>
        <v>4.3</v>
      </c>
      <c r="L293" s="29">
        <f t="shared" si="16"/>
        <v>7.5</v>
      </c>
      <c r="M293" s="29">
        <f t="shared" si="16"/>
        <v>21.9</v>
      </c>
    </row>
    <row r="294" spans="1:13" x14ac:dyDescent="0.25">
      <c r="A294" s="35" t="s">
        <v>305</v>
      </c>
      <c r="B294" s="3"/>
      <c r="C294" s="1">
        <v>1</v>
      </c>
      <c r="D294" s="1">
        <v>26850</v>
      </c>
      <c r="E294" s="29">
        <f t="shared" si="14"/>
        <v>26850</v>
      </c>
      <c r="F294" s="29">
        <f t="shared" si="15"/>
        <v>1</v>
      </c>
      <c r="G294" s="3"/>
      <c r="I294" s="29">
        <f t="shared" si="16"/>
        <v>0.8</v>
      </c>
      <c r="J294" s="29">
        <f t="shared" si="16"/>
        <v>2.5</v>
      </c>
      <c r="K294" s="29">
        <f t="shared" si="16"/>
        <v>4.3</v>
      </c>
      <c r="L294" s="29">
        <f t="shared" si="16"/>
        <v>7.5</v>
      </c>
      <c r="M294" s="29">
        <f t="shared" si="16"/>
        <v>21.9</v>
      </c>
    </row>
    <row r="295" spans="1:13" x14ac:dyDescent="0.25">
      <c r="A295" s="35" t="s">
        <v>306</v>
      </c>
      <c r="B295" s="3"/>
      <c r="C295" s="1">
        <v>1</v>
      </c>
      <c r="D295" s="1">
        <v>5232</v>
      </c>
      <c r="E295" s="29">
        <f t="shared" si="14"/>
        <v>5232</v>
      </c>
      <c r="F295" s="29">
        <f t="shared" si="15"/>
        <v>1</v>
      </c>
      <c r="G295" s="3"/>
      <c r="I295" s="29">
        <f t="shared" si="16"/>
        <v>0.8</v>
      </c>
      <c r="J295" s="29">
        <f t="shared" si="16"/>
        <v>2.5</v>
      </c>
      <c r="K295" s="29">
        <f t="shared" si="16"/>
        <v>4.3</v>
      </c>
      <c r="L295" s="29">
        <f t="shared" si="16"/>
        <v>7.5</v>
      </c>
      <c r="M295" s="29">
        <f t="shared" si="16"/>
        <v>21.9</v>
      </c>
    </row>
    <row r="296" spans="1:13" x14ac:dyDescent="0.25">
      <c r="A296" s="35" t="s">
        <v>307</v>
      </c>
      <c r="B296" s="3"/>
      <c r="C296" s="1">
        <v>1</v>
      </c>
      <c r="D296" s="1">
        <v>9423</v>
      </c>
      <c r="E296" s="29">
        <f t="shared" si="14"/>
        <v>9423</v>
      </c>
      <c r="F296" s="29">
        <f t="shared" si="15"/>
        <v>1</v>
      </c>
      <c r="G296" s="3"/>
      <c r="I296" s="29">
        <f t="shared" si="16"/>
        <v>0.8</v>
      </c>
      <c r="J296" s="29">
        <f t="shared" si="16"/>
        <v>2.5</v>
      </c>
      <c r="K296" s="29">
        <f t="shared" si="16"/>
        <v>4.3</v>
      </c>
      <c r="L296" s="29">
        <f t="shared" si="16"/>
        <v>7.5</v>
      </c>
      <c r="M296" s="29">
        <f t="shared" si="16"/>
        <v>21.9</v>
      </c>
    </row>
    <row r="297" spans="1:13" x14ac:dyDescent="0.25">
      <c r="A297" s="35" t="s">
        <v>308</v>
      </c>
      <c r="B297" s="3"/>
      <c r="C297" s="1">
        <v>1</v>
      </c>
      <c r="D297" s="1">
        <v>75507</v>
      </c>
      <c r="E297" s="29">
        <f t="shared" si="14"/>
        <v>75507</v>
      </c>
      <c r="F297" s="29">
        <f t="shared" si="15"/>
        <v>1</v>
      </c>
      <c r="G297" s="3"/>
      <c r="I297" s="29">
        <f t="shared" si="16"/>
        <v>0.8</v>
      </c>
      <c r="J297" s="29">
        <f t="shared" si="16"/>
        <v>2.5</v>
      </c>
      <c r="K297" s="29">
        <f t="shared" si="16"/>
        <v>4.3</v>
      </c>
      <c r="L297" s="29">
        <f t="shared" si="16"/>
        <v>7.5</v>
      </c>
      <c r="M297" s="29">
        <f t="shared" si="16"/>
        <v>21.9</v>
      </c>
    </row>
    <row r="298" spans="1:13" x14ac:dyDescent="0.25">
      <c r="A298" s="35" t="s">
        <v>309</v>
      </c>
      <c r="B298" s="3"/>
      <c r="C298" s="1">
        <v>1</v>
      </c>
      <c r="D298" s="1">
        <v>22920</v>
      </c>
      <c r="E298" s="29">
        <f t="shared" si="14"/>
        <v>22920</v>
      </c>
      <c r="F298" s="29">
        <f t="shared" si="15"/>
        <v>1</v>
      </c>
      <c r="G298" s="3"/>
      <c r="I298" s="29">
        <f t="shared" si="16"/>
        <v>0.8</v>
      </c>
      <c r="J298" s="29">
        <f t="shared" si="16"/>
        <v>2.5</v>
      </c>
      <c r="K298" s="29">
        <f t="shared" si="16"/>
        <v>4.3</v>
      </c>
      <c r="L298" s="29">
        <f t="shared" si="16"/>
        <v>7.5</v>
      </c>
      <c r="M298" s="29">
        <f t="shared" si="16"/>
        <v>21.9</v>
      </c>
    </row>
    <row r="299" spans="1:13" x14ac:dyDescent="0.25">
      <c r="A299" s="35" t="s">
        <v>310</v>
      </c>
      <c r="B299" s="3"/>
      <c r="C299" s="1">
        <v>1</v>
      </c>
      <c r="D299" s="1">
        <v>50540</v>
      </c>
      <c r="E299" s="29">
        <f t="shared" si="14"/>
        <v>50540</v>
      </c>
      <c r="F299" s="29">
        <f t="shared" si="15"/>
        <v>1</v>
      </c>
      <c r="G299" s="3"/>
      <c r="I299" s="29">
        <f t="shared" si="16"/>
        <v>0.8</v>
      </c>
      <c r="J299" s="29">
        <f t="shared" si="16"/>
        <v>2.5</v>
      </c>
      <c r="K299" s="29">
        <f t="shared" si="16"/>
        <v>4.3</v>
      </c>
      <c r="L299" s="29">
        <f t="shared" si="16"/>
        <v>7.5</v>
      </c>
      <c r="M299" s="29">
        <f t="shared" si="16"/>
        <v>21.9</v>
      </c>
    </row>
    <row r="300" spans="1:13" x14ac:dyDescent="0.25">
      <c r="A300" s="35" t="s">
        <v>311</v>
      </c>
      <c r="B300" s="3"/>
      <c r="C300" s="1">
        <v>1</v>
      </c>
      <c r="D300" s="1">
        <v>54054</v>
      </c>
      <c r="E300" s="29">
        <f t="shared" si="14"/>
        <v>54054</v>
      </c>
      <c r="F300" s="29">
        <f t="shared" si="15"/>
        <v>1</v>
      </c>
      <c r="G300" s="3"/>
      <c r="I300" s="29">
        <f t="shared" si="16"/>
        <v>0.8</v>
      </c>
      <c r="J300" s="29">
        <f t="shared" si="16"/>
        <v>2.5</v>
      </c>
      <c r="K300" s="29">
        <f t="shared" si="16"/>
        <v>4.3</v>
      </c>
      <c r="L300" s="29">
        <f t="shared" si="16"/>
        <v>7.5</v>
      </c>
      <c r="M300" s="29">
        <f t="shared" si="16"/>
        <v>21.9</v>
      </c>
    </row>
    <row r="301" spans="1:13" x14ac:dyDescent="0.25">
      <c r="A301" s="35" t="s">
        <v>312</v>
      </c>
      <c r="B301" s="3"/>
      <c r="C301" s="1">
        <v>1</v>
      </c>
      <c r="D301" s="1">
        <v>13017</v>
      </c>
      <c r="E301" s="29">
        <f t="shared" si="14"/>
        <v>13017</v>
      </c>
      <c r="F301" s="29">
        <f t="shared" si="15"/>
        <v>1</v>
      </c>
      <c r="G301" s="3"/>
      <c r="I301" s="29">
        <f t="shared" ref="I301:M332" si="17">IF(ISNUMBER($F301),$F301*I$7,"")</f>
        <v>0.8</v>
      </c>
      <c r="J301" s="29">
        <f t="shared" si="17"/>
        <v>2.5</v>
      </c>
      <c r="K301" s="29">
        <f t="shared" si="17"/>
        <v>4.3</v>
      </c>
      <c r="L301" s="29">
        <f t="shared" si="17"/>
        <v>7.5</v>
      </c>
      <c r="M301" s="29">
        <f t="shared" si="17"/>
        <v>21.9</v>
      </c>
    </row>
    <row r="302" spans="1:13" x14ac:dyDescent="0.25">
      <c r="A302" s="35" t="s">
        <v>313</v>
      </c>
      <c r="B302" s="3"/>
      <c r="C302" s="1">
        <v>1</v>
      </c>
      <c r="D302" s="1">
        <v>15416</v>
      </c>
      <c r="E302" s="29">
        <f t="shared" si="14"/>
        <v>15416</v>
      </c>
      <c r="F302" s="29">
        <f t="shared" si="15"/>
        <v>1</v>
      </c>
      <c r="G302" s="3"/>
      <c r="I302" s="29">
        <f t="shared" si="17"/>
        <v>0.8</v>
      </c>
      <c r="J302" s="29">
        <f t="shared" si="17"/>
        <v>2.5</v>
      </c>
      <c r="K302" s="29">
        <f t="shared" si="17"/>
        <v>4.3</v>
      </c>
      <c r="L302" s="29">
        <f t="shared" si="17"/>
        <v>7.5</v>
      </c>
      <c r="M302" s="29">
        <f t="shared" si="17"/>
        <v>21.9</v>
      </c>
    </row>
    <row r="303" spans="1:13" x14ac:dyDescent="0.25">
      <c r="A303" s="35" t="s">
        <v>314</v>
      </c>
      <c r="B303" s="3"/>
      <c r="C303" s="1">
        <v>1</v>
      </c>
      <c r="D303" s="1">
        <v>22756</v>
      </c>
      <c r="E303" s="29">
        <f t="shared" si="14"/>
        <v>22756</v>
      </c>
      <c r="F303" s="29">
        <f t="shared" si="15"/>
        <v>1</v>
      </c>
      <c r="G303" s="3"/>
      <c r="I303" s="29">
        <f t="shared" si="17"/>
        <v>0.8</v>
      </c>
      <c r="J303" s="29">
        <f t="shared" si="17"/>
        <v>2.5</v>
      </c>
      <c r="K303" s="29">
        <f t="shared" si="17"/>
        <v>4.3</v>
      </c>
      <c r="L303" s="29">
        <f t="shared" si="17"/>
        <v>7.5</v>
      </c>
      <c r="M303" s="29">
        <f t="shared" si="17"/>
        <v>21.9</v>
      </c>
    </row>
    <row r="304" spans="1:13" x14ac:dyDescent="0.25">
      <c r="A304" s="35" t="s">
        <v>315</v>
      </c>
      <c r="B304" s="3"/>
      <c r="C304" s="1">
        <v>1</v>
      </c>
      <c r="D304" s="1">
        <v>0</v>
      </c>
      <c r="E304" s="29">
        <f t="shared" si="14"/>
        <v>0</v>
      </c>
      <c r="F304" s="29">
        <f t="shared" si="15"/>
        <v>0</v>
      </c>
      <c r="G304" s="3"/>
      <c r="I304" s="29">
        <f t="shared" si="17"/>
        <v>0</v>
      </c>
      <c r="J304" s="29">
        <f t="shared" si="17"/>
        <v>0</v>
      </c>
      <c r="K304" s="29">
        <f t="shared" si="17"/>
        <v>0</v>
      </c>
      <c r="L304" s="29">
        <f t="shared" si="17"/>
        <v>0</v>
      </c>
      <c r="M304" s="29">
        <f t="shared" si="17"/>
        <v>0</v>
      </c>
    </row>
    <row r="305" spans="1:13" x14ac:dyDescent="0.25">
      <c r="A305" s="35" t="s">
        <v>316</v>
      </c>
      <c r="B305" s="3"/>
      <c r="C305" s="1">
        <v>1</v>
      </c>
      <c r="D305" s="1">
        <v>1250</v>
      </c>
      <c r="E305" s="29">
        <f t="shared" si="14"/>
        <v>1250</v>
      </c>
      <c r="F305" s="29">
        <f t="shared" si="15"/>
        <v>1</v>
      </c>
      <c r="G305" s="3"/>
      <c r="I305" s="29">
        <f t="shared" si="17"/>
        <v>0.8</v>
      </c>
      <c r="J305" s="29">
        <f t="shared" si="17"/>
        <v>2.5</v>
      </c>
      <c r="K305" s="29">
        <f t="shared" si="17"/>
        <v>4.3</v>
      </c>
      <c r="L305" s="29">
        <f t="shared" si="17"/>
        <v>7.5</v>
      </c>
      <c r="M305" s="29">
        <f t="shared" si="17"/>
        <v>21.9</v>
      </c>
    </row>
    <row r="306" spans="1:13" x14ac:dyDescent="0.25">
      <c r="A306" s="35" t="s">
        <v>317</v>
      </c>
      <c r="B306" s="3"/>
      <c r="C306" s="1">
        <v>1</v>
      </c>
      <c r="D306" s="1">
        <v>0</v>
      </c>
      <c r="E306" s="29">
        <f t="shared" si="14"/>
        <v>0</v>
      </c>
      <c r="F306" s="29">
        <f t="shared" si="15"/>
        <v>0</v>
      </c>
      <c r="G306" s="3"/>
      <c r="I306" s="29">
        <f t="shared" si="17"/>
        <v>0</v>
      </c>
      <c r="J306" s="29">
        <f t="shared" si="17"/>
        <v>0</v>
      </c>
      <c r="K306" s="29">
        <f t="shared" si="17"/>
        <v>0</v>
      </c>
      <c r="L306" s="29">
        <f t="shared" si="17"/>
        <v>0</v>
      </c>
      <c r="M306" s="29">
        <f t="shared" si="17"/>
        <v>0</v>
      </c>
    </row>
    <row r="307" spans="1:13" x14ac:dyDescent="0.25">
      <c r="A307" s="35" t="s">
        <v>318</v>
      </c>
      <c r="B307" s="3"/>
      <c r="C307" s="1">
        <v>1</v>
      </c>
      <c r="D307" s="1">
        <v>680</v>
      </c>
      <c r="E307" s="29">
        <f t="shared" si="14"/>
        <v>680</v>
      </c>
      <c r="F307" s="29">
        <f t="shared" si="15"/>
        <v>1</v>
      </c>
      <c r="G307" s="3"/>
      <c r="I307" s="29">
        <f t="shared" si="17"/>
        <v>0.8</v>
      </c>
      <c r="J307" s="29">
        <f t="shared" si="17"/>
        <v>2.5</v>
      </c>
      <c r="K307" s="29">
        <f t="shared" si="17"/>
        <v>4.3</v>
      </c>
      <c r="L307" s="29">
        <f t="shared" si="17"/>
        <v>7.5</v>
      </c>
      <c r="M307" s="29">
        <f t="shared" si="17"/>
        <v>21.9</v>
      </c>
    </row>
    <row r="308" spans="1:13" x14ac:dyDescent="0.25">
      <c r="A308" s="35" t="s">
        <v>319</v>
      </c>
      <c r="B308" s="3"/>
      <c r="C308" s="1">
        <v>1</v>
      </c>
      <c r="D308" s="1">
        <v>0</v>
      </c>
      <c r="E308" s="29">
        <f t="shared" si="14"/>
        <v>0</v>
      </c>
      <c r="F308" s="29">
        <f t="shared" si="15"/>
        <v>0</v>
      </c>
      <c r="G308" s="3"/>
      <c r="I308" s="29">
        <f t="shared" si="17"/>
        <v>0</v>
      </c>
      <c r="J308" s="29">
        <f t="shared" si="17"/>
        <v>0</v>
      </c>
      <c r="K308" s="29">
        <f t="shared" si="17"/>
        <v>0</v>
      </c>
      <c r="L308" s="29">
        <f t="shared" si="17"/>
        <v>0</v>
      </c>
      <c r="M308" s="29">
        <f t="shared" si="17"/>
        <v>0</v>
      </c>
    </row>
    <row r="309" spans="1:13" x14ac:dyDescent="0.25">
      <c r="A309" s="35" t="s">
        <v>320</v>
      </c>
      <c r="B309" s="3"/>
      <c r="C309" s="1">
        <v>1</v>
      </c>
      <c r="D309" s="1">
        <v>0</v>
      </c>
      <c r="E309" s="29">
        <f t="shared" si="14"/>
        <v>0</v>
      </c>
      <c r="F309" s="29">
        <f t="shared" si="15"/>
        <v>0</v>
      </c>
      <c r="G309" s="3"/>
      <c r="I309" s="29">
        <f t="shared" si="17"/>
        <v>0</v>
      </c>
      <c r="J309" s="29">
        <f t="shared" si="17"/>
        <v>0</v>
      </c>
      <c r="K309" s="29">
        <f t="shared" si="17"/>
        <v>0</v>
      </c>
      <c r="L309" s="29">
        <f t="shared" si="17"/>
        <v>0</v>
      </c>
      <c r="M309" s="29">
        <f t="shared" si="17"/>
        <v>0</v>
      </c>
    </row>
    <row r="310" spans="1:13" x14ac:dyDescent="0.25">
      <c r="A310" s="35" t="s">
        <v>321</v>
      </c>
      <c r="B310" s="3"/>
      <c r="C310" s="1">
        <v>1</v>
      </c>
      <c r="D310" s="1">
        <v>0</v>
      </c>
      <c r="E310" s="29">
        <f t="shared" si="14"/>
        <v>0</v>
      </c>
      <c r="F310" s="29">
        <f t="shared" si="15"/>
        <v>0</v>
      </c>
      <c r="G310" s="3"/>
      <c r="I310" s="29">
        <f t="shared" si="17"/>
        <v>0</v>
      </c>
      <c r="J310" s="29">
        <f t="shared" si="17"/>
        <v>0</v>
      </c>
      <c r="K310" s="29">
        <f t="shared" si="17"/>
        <v>0</v>
      </c>
      <c r="L310" s="29">
        <f t="shared" si="17"/>
        <v>0</v>
      </c>
      <c r="M310" s="29">
        <f t="shared" si="17"/>
        <v>0</v>
      </c>
    </row>
    <row r="311" spans="1:13" x14ac:dyDescent="0.25">
      <c r="A311" s="35" t="s">
        <v>322</v>
      </c>
      <c r="B311" s="3"/>
      <c r="C311" s="1">
        <v>1</v>
      </c>
      <c r="D311" s="1">
        <v>20</v>
      </c>
      <c r="E311" s="29">
        <f t="shared" si="14"/>
        <v>20</v>
      </c>
      <c r="F311" s="29">
        <f t="shared" si="15"/>
        <v>1</v>
      </c>
      <c r="G311" s="3"/>
      <c r="I311" s="29">
        <f t="shared" si="17"/>
        <v>0.8</v>
      </c>
      <c r="J311" s="29">
        <f t="shared" si="17"/>
        <v>2.5</v>
      </c>
      <c r="K311" s="29">
        <f t="shared" si="17"/>
        <v>4.3</v>
      </c>
      <c r="L311" s="29">
        <f t="shared" si="17"/>
        <v>7.5</v>
      </c>
      <c r="M311" s="29">
        <f t="shared" si="17"/>
        <v>21.9</v>
      </c>
    </row>
    <row r="312" spans="1:13" x14ac:dyDescent="0.25">
      <c r="A312" s="35" t="s">
        <v>323</v>
      </c>
      <c r="B312" s="3"/>
      <c r="C312" s="1">
        <v>1</v>
      </c>
      <c r="D312" s="1">
        <v>50</v>
      </c>
      <c r="E312" s="29">
        <f t="shared" si="14"/>
        <v>50</v>
      </c>
      <c r="F312" s="29">
        <f t="shared" si="15"/>
        <v>1</v>
      </c>
      <c r="G312" s="3"/>
      <c r="I312" s="29">
        <f t="shared" si="17"/>
        <v>0.8</v>
      </c>
      <c r="J312" s="29">
        <f t="shared" si="17"/>
        <v>2.5</v>
      </c>
      <c r="K312" s="29">
        <f t="shared" si="17"/>
        <v>4.3</v>
      </c>
      <c r="L312" s="29">
        <f t="shared" si="17"/>
        <v>7.5</v>
      </c>
      <c r="M312" s="29">
        <f t="shared" si="17"/>
        <v>21.9</v>
      </c>
    </row>
    <row r="313" spans="1:13" x14ac:dyDescent="0.25">
      <c r="A313" s="35" t="s">
        <v>324</v>
      </c>
      <c r="B313" s="3"/>
      <c r="C313" s="1">
        <v>1</v>
      </c>
      <c r="D313" s="1">
        <v>0</v>
      </c>
      <c r="E313" s="29">
        <f t="shared" si="14"/>
        <v>0</v>
      </c>
      <c r="F313" s="29">
        <f t="shared" si="15"/>
        <v>0</v>
      </c>
      <c r="G313" s="3"/>
      <c r="I313" s="29">
        <f t="shared" si="17"/>
        <v>0</v>
      </c>
      <c r="J313" s="29">
        <f t="shared" si="17"/>
        <v>0</v>
      </c>
      <c r="K313" s="29">
        <f t="shared" si="17"/>
        <v>0</v>
      </c>
      <c r="L313" s="29">
        <f t="shared" si="17"/>
        <v>0</v>
      </c>
      <c r="M313" s="29">
        <f t="shared" si="17"/>
        <v>0</v>
      </c>
    </row>
    <row r="314" spans="1:13" x14ac:dyDescent="0.25">
      <c r="A314" s="35" t="s">
        <v>325</v>
      </c>
      <c r="B314" s="3"/>
      <c r="C314" s="1">
        <v>1</v>
      </c>
      <c r="D314" s="1">
        <v>0</v>
      </c>
      <c r="E314" s="29">
        <f t="shared" si="14"/>
        <v>0</v>
      </c>
      <c r="F314" s="29">
        <f t="shared" si="15"/>
        <v>0</v>
      </c>
      <c r="G314" s="3"/>
      <c r="I314" s="29">
        <f t="shared" si="17"/>
        <v>0</v>
      </c>
      <c r="J314" s="29">
        <f t="shared" si="17"/>
        <v>0</v>
      </c>
      <c r="K314" s="29">
        <f t="shared" si="17"/>
        <v>0</v>
      </c>
      <c r="L314" s="29">
        <f t="shared" si="17"/>
        <v>0</v>
      </c>
      <c r="M314" s="29">
        <f t="shared" si="17"/>
        <v>0</v>
      </c>
    </row>
    <row r="315" spans="1:13" x14ac:dyDescent="0.25">
      <c r="A315" s="35" t="s">
        <v>326</v>
      </c>
      <c r="B315" s="3"/>
      <c r="C315" s="1">
        <v>1</v>
      </c>
      <c r="D315" s="1">
        <v>10</v>
      </c>
      <c r="E315" s="29">
        <f t="shared" si="14"/>
        <v>10</v>
      </c>
      <c r="F315" s="29">
        <f t="shared" si="15"/>
        <v>1</v>
      </c>
      <c r="G315" s="3"/>
      <c r="I315" s="29">
        <f t="shared" si="17"/>
        <v>0.8</v>
      </c>
      <c r="J315" s="29">
        <f t="shared" si="17"/>
        <v>2.5</v>
      </c>
      <c r="K315" s="29">
        <f t="shared" si="17"/>
        <v>4.3</v>
      </c>
      <c r="L315" s="29">
        <f t="shared" si="17"/>
        <v>7.5</v>
      </c>
      <c r="M315" s="29">
        <f t="shared" si="17"/>
        <v>21.9</v>
      </c>
    </row>
    <row r="316" spans="1:13" x14ac:dyDescent="0.25">
      <c r="A316" s="35" t="s">
        <v>327</v>
      </c>
      <c r="B316" s="3"/>
      <c r="C316" s="1">
        <v>1</v>
      </c>
      <c r="D316" s="1">
        <v>0</v>
      </c>
      <c r="E316" s="29">
        <f t="shared" si="14"/>
        <v>0</v>
      </c>
      <c r="F316" s="29">
        <f t="shared" si="15"/>
        <v>0</v>
      </c>
      <c r="G316" s="3"/>
      <c r="I316" s="29">
        <f t="shared" si="17"/>
        <v>0</v>
      </c>
      <c r="J316" s="29">
        <f t="shared" si="17"/>
        <v>0</v>
      </c>
      <c r="K316" s="29">
        <f t="shared" si="17"/>
        <v>0</v>
      </c>
      <c r="L316" s="29">
        <f t="shared" si="17"/>
        <v>0</v>
      </c>
      <c r="M316" s="29">
        <f t="shared" si="17"/>
        <v>0</v>
      </c>
    </row>
    <row r="317" spans="1:13" x14ac:dyDescent="0.25">
      <c r="A317" s="35" t="s">
        <v>328</v>
      </c>
      <c r="B317" s="3"/>
      <c r="C317" s="1">
        <v>1</v>
      </c>
      <c r="D317" s="1">
        <v>10</v>
      </c>
      <c r="E317" s="29">
        <f t="shared" si="14"/>
        <v>10</v>
      </c>
      <c r="F317" s="29">
        <f t="shared" si="15"/>
        <v>1</v>
      </c>
      <c r="G317" s="3"/>
      <c r="I317" s="29">
        <f t="shared" si="17"/>
        <v>0.8</v>
      </c>
      <c r="J317" s="29">
        <f t="shared" si="17"/>
        <v>2.5</v>
      </c>
      <c r="K317" s="29">
        <f t="shared" si="17"/>
        <v>4.3</v>
      </c>
      <c r="L317" s="29">
        <f t="shared" si="17"/>
        <v>7.5</v>
      </c>
      <c r="M317" s="29">
        <f t="shared" si="17"/>
        <v>21.9</v>
      </c>
    </row>
    <row r="318" spans="1:13" x14ac:dyDescent="0.25">
      <c r="A318" s="35" t="s">
        <v>329</v>
      </c>
      <c r="B318" s="3"/>
      <c r="C318" s="1">
        <v>1</v>
      </c>
      <c r="D318" s="1">
        <v>10</v>
      </c>
      <c r="E318" s="29">
        <f t="shared" si="14"/>
        <v>10</v>
      </c>
      <c r="F318" s="29">
        <f t="shared" si="15"/>
        <v>1</v>
      </c>
      <c r="G318" s="3"/>
      <c r="I318" s="29">
        <f t="shared" si="17"/>
        <v>0.8</v>
      </c>
      <c r="J318" s="29">
        <f t="shared" si="17"/>
        <v>2.5</v>
      </c>
      <c r="K318" s="29">
        <f t="shared" si="17"/>
        <v>4.3</v>
      </c>
      <c r="L318" s="29">
        <f t="shared" si="17"/>
        <v>7.5</v>
      </c>
      <c r="M318" s="29">
        <f t="shared" si="17"/>
        <v>21.9</v>
      </c>
    </row>
    <row r="319" spans="1:13" x14ac:dyDescent="0.25">
      <c r="A319" s="35" t="s">
        <v>330</v>
      </c>
      <c r="B319" s="3"/>
      <c r="C319" s="1">
        <v>1</v>
      </c>
      <c r="D319" s="1">
        <v>50</v>
      </c>
      <c r="E319" s="29">
        <f t="shared" si="14"/>
        <v>50</v>
      </c>
      <c r="F319" s="29">
        <f t="shared" si="15"/>
        <v>1</v>
      </c>
      <c r="G319" s="3"/>
      <c r="I319" s="29">
        <f t="shared" si="17"/>
        <v>0.8</v>
      </c>
      <c r="J319" s="29">
        <f t="shared" si="17"/>
        <v>2.5</v>
      </c>
      <c r="K319" s="29">
        <f t="shared" si="17"/>
        <v>4.3</v>
      </c>
      <c r="L319" s="29">
        <f t="shared" si="17"/>
        <v>7.5</v>
      </c>
      <c r="M319" s="29">
        <f t="shared" si="17"/>
        <v>21.9</v>
      </c>
    </row>
    <row r="320" spans="1:13" x14ac:dyDescent="0.25">
      <c r="A320" s="35" t="s">
        <v>331</v>
      </c>
      <c r="B320" s="3"/>
      <c r="C320" s="1">
        <v>1</v>
      </c>
      <c r="D320" s="1">
        <v>30</v>
      </c>
      <c r="E320" s="29">
        <f t="shared" si="14"/>
        <v>30</v>
      </c>
      <c r="F320" s="29">
        <f t="shared" si="15"/>
        <v>1</v>
      </c>
      <c r="G320" s="3"/>
      <c r="I320" s="29">
        <f t="shared" si="17"/>
        <v>0.8</v>
      </c>
      <c r="J320" s="29">
        <f t="shared" si="17"/>
        <v>2.5</v>
      </c>
      <c r="K320" s="29">
        <f t="shared" si="17"/>
        <v>4.3</v>
      </c>
      <c r="L320" s="29">
        <f t="shared" si="17"/>
        <v>7.5</v>
      </c>
      <c r="M320" s="29">
        <f t="shared" si="17"/>
        <v>21.9</v>
      </c>
    </row>
    <row r="321" spans="1:13" x14ac:dyDescent="0.25">
      <c r="A321" s="35" t="s">
        <v>332</v>
      </c>
      <c r="B321" s="3"/>
      <c r="C321" s="1">
        <v>1</v>
      </c>
      <c r="D321" s="1">
        <v>0</v>
      </c>
      <c r="E321" s="29">
        <f t="shared" si="14"/>
        <v>0</v>
      </c>
      <c r="F321" s="29">
        <f t="shared" si="15"/>
        <v>0</v>
      </c>
      <c r="G321" s="3"/>
      <c r="I321" s="29">
        <f t="shared" si="17"/>
        <v>0</v>
      </c>
      <c r="J321" s="29">
        <f t="shared" si="17"/>
        <v>0</v>
      </c>
      <c r="K321" s="29">
        <f t="shared" si="17"/>
        <v>0</v>
      </c>
      <c r="L321" s="29">
        <f t="shared" si="17"/>
        <v>0</v>
      </c>
      <c r="M321" s="29">
        <f t="shared" si="17"/>
        <v>0</v>
      </c>
    </row>
    <row r="322" spans="1:13" x14ac:dyDescent="0.25">
      <c r="A322" s="35" t="s">
        <v>333</v>
      </c>
      <c r="B322" s="3"/>
      <c r="C322" s="1">
        <v>1</v>
      </c>
      <c r="D322" s="1">
        <v>40</v>
      </c>
      <c r="E322" s="29">
        <f t="shared" si="14"/>
        <v>40</v>
      </c>
      <c r="F322" s="29">
        <f t="shared" si="15"/>
        <v>1</v>
      </c>
      <c r="G322" s="3"/>
      <c r="I322" s="29">
        <f t="shared" si="17"/>
        <v>0.8</v>
      </c>
      <c r="J322" s="29">
        <f t="shared" si="17"/>
        <v>2.5</v>
      </c>
      <c r="K322" s="29">
        <f t="shared" si="17"/>
        <v>4.3</v>
      </c>
      <c r="L322" s="29">
        <f t="shared" si="17"/>
        <v>7.5</v>
      </c>
      <c r="M322" s="29">
        <f t="shared" si="17"/>
        <v>21.9</v>
      </c>
    </row>
    <row r="323" spans="1:13" x14ac:dyDescent="0.25">
      <c r="A323" s="35" t="s">
        <v>334</v>
      </c>
      <c r="B323" s="3"/>
      <c r="C323" s="1">
        <v>1</v>
      </c>
      <c r="D323" s="1">
        <v>0</v>
      </c>
      <c r="E323" s="29">
        <f t="shared" si="14"/>
        <v>0</v>
      </c>
      <c r="F323" s="29">
        <f t="shared" si="15"/>
        <v>0</v>
      </c>
      <c r="G323" s="3"/>
      <c r="I323" s="29">
        <f t="shared" si="17"/>
        <v>0</v>
      </c>
      <c r="J323" s="29">
        <f t="shared" si="17"/>
        <v>0</v>
      </c>
      <c r="K323" s="29">
        <f t="shared" si="17"/>
        <v>0</v>
      </c>
      <c r="L323" s="29">
        <f t="shared" si="17"/>
        <v>0</v>
      </c>
      <c r="M323" s="29">
        <f t="shared" si="17"/>
        <v>0</v>
      </c>
    </row>
    <row r="324" spans="1:13" x14ac:dyDescent="0.25">
      <c r="A324" s="35" t="s">
        <v>335</v>
      </c>
      <c r="B324" s="3"/>
      <c r="C324" s="1">
        <v>1</v>
      </c>
      <c r="D324" s="1">
        <v>0</v>
      </c>
      <c r="E324" s="29">
        <f t="shared" si="14"/>
        <v>0</v>
      </c>
      <c r="F324" s="29">
        <f t="shared" si="15"/>
        <v>0</v>
      </c>
      <c r="G324" s="3"/>
      <c r="I324" s="29">
        <f t="shared" si="17"/>
        <v>0</v>
      </c>
      <c r="J324" s="29">
        <f t="shared" si="17"/>
        <v>0</v>
      </c>
      <c r="K324" s="29">
        <f t="shared" si="17"/>
        <v>0</v>
      </c>
      <c r="L324" s="29">
        <f t="shared" si="17"/>
        <v>0</v>
      </c>
      <c r="M324" s="29">
        <f t="shared" si="17"/>
        <v>0</v>
      </c>
    </row>
    <row r="325" spans="1:13" x14ac:dyDescent="0.25">
      <c r="A325" s="35" t="s">
        <v>336</v>
      </c>
      <c r="B325" s="3"/>
      <c r="C325" s="1">
        <v>1</v>
      </c>
      <c r="D325" s="1">
        <v>30</v>
      </c>
      <c r="E325" s="29">
        <f t="shared" si="14"/>
        <v>30</v>
      </c>
      <c r="F325" s="29">
        <f t="shared" si="15"/>
        <v>1</v>
      </c>
      <c r="G325" s="3"/>
      <c r="I325" s="29">
        <f t="shared" si="17"/>
        <v>0.8</v>
      </c>
      <c r="J325" s="29">
        <f t="shared" si="17"/>
        <v>2.5</v>
      </c>
      <c r="K325" s="29">
        <f t="shared" si="17"/>
        <v>4.3</v>
      </c>
      <c r="L325" s="29">
        <f t="shared" si="17"/>
        <v>7.5</v>
      </c>
      <c r="M325" s="29">
        <f t="shared" si="17"/>
        <v>21.9</v>
      </c>
    </row>
    <row r="326" spans="1:13" x14ac:dyDescent="0.25">
      <c r="A326" s="35" t="s">
        <v>337</v>
      </c>
      <c r="B326" s="3"/>
      <c r="C326" s="1">
        <v>1</v>
      </c>
      <c r="D326" s="1">
        <v>10</v>
      </c>
      <c r="E326" s="29">
        <f t="shared" si="14"/>
        <v>10</v>
      </c>
      <c r="F326" s="29">
        <f t="shared" si="15"/>
        <v>1</v>
      </c>
      <c r="G326" s="3"/>
      <c r="I326" s="29">
        <f t="shared" si="17"/>
        <v>0.8</v>
      </c>
      <c r="J326" s="29">
        <f t="shared" si="17"/>
        <v>2.5</v>
      </c>
      <c r="K326" s="29">
        <f t="shared" si="17"/>
        <v>4.3</v>
      </c>
      <c r="L326" s="29">
        <f t="shared" si="17"/>
        <v>7.5</v>
      </c>
      <c r="M326" s="29">
        <f t="shared" si="17"/>
        <v>21.9</v>
      </c>
    </row>
    <row r="327" spans="1:13" x14ac:dyDescent="0.25">
      <c r="A327" s="35" t="s">
        <v>338</v>
      </c>
      <c r="B327" s="3"/>
      <c r="C327" s="1">
        <v>1</v>
      </c>
      <c r="D327" s="1">
        <v>0</v>
      </c>
      <c r="E327" s="29">
        <f t="shared" si="14"/>
        <v>0</v>
      </c>
      <c r="F327" s="29">
        <f t="shared" si="15"/>
        <v>0</v>
      </c>
      <c r="G327" s="3"/>
      <c r="I327" s="29">
        <f t="shared" si="17"/>
        <v>0</v>
      </c>
      <c r="J327" s="29">
        <f t="shared" si="17"/>
        <v>0</v>
      </c>
      <c r="K327" s="29">
        <f t="shared" si="17"/>
        <v>0</v>
      </c>
      <c r="L327" s="29">
        <f t="shared" si="17"/>
        <v>0</v>
      </c>
      <c r="M327" s="29">
        <f t="shared" si="17"/>
        <v>0</v>
      </c>
    </row>
    <row r="328" spans="1:13" x14ac:dyDescent="0.25">
      <c r="A328" s="35" t="s">
        <v>339</v>
      </c>
      <c r="B328" s="3"/>
      <c r="C328" s="1">
        <v>1</v>
      </c>
      <c r="D328" s="1">
        <v>10</v>
      </c>
      <c r="E328" s="29">
        <f t="shared" ref="E328:E393" si="18">IF(OR(ISNUMBER($C328),ISNUMBER($D328)),IF(ISNUMBER($C328),$C328*$D328,$D328),"")</f>
        <v>10</v>
      </c>
      <c r="F328" s="29">
        <f t="shared" ref="F328:F393" si="19">IF(OR(ISNUMBER($C328),ISNUMBER($D328)),IF(ISNUMBER($C328),IF(($D328&gt;0),$C328,0),IF(($D328&gt;0),1,0)),"")</f>
        <v>1</v>
      </c>
      <c r="G328" s="3"/>
      <c r="I328" s="29">
        <f t="shared" si="17"/>
        <v>0.8</v>
      </c>
      <c r="J328" s="29">
        <f t="shared" si="17"/>
        <v>2.5</v>
      </c>
      <c r="K328" s="29">
        <f t="shared" si="17"/>
        <v>4.3</v>
      </c>
      <c r="L328" s="29">
        <f t="shared" si="17"/>
        <v>7.5</v>
      </c>
      <c r="M328" s="29">
        <f t="shared" si="17"/>
        <v>21.9</v>
      </c>
    </row>
    <row r="329" spans="1:13" x14ac:dyDescent="0.25">
      <c r="A329" s="35" t="s">
        <v>340</v>
      </c>
      <c r="B329" s="3"/>
      <c r="C329" s="1">
        <v>1</v>
      </c>
      <c r="D329" s="1">
        <v>0</v>
      </c>
      <c r="E329" s="29">
        <f t="shared" si="18"/>
        <v>0</v>
      </c>
      <c r="F329" s="29">
        <f t="shared" si="19"/>
        <v>0</v>
      </c>
      <c r="G329" s="3"/>
      <c r="I329" s="29">
        <f t="shared" si="17"/>
        <v>0</v>
      </c>
      <c r="J329" s="29">
        <f t="shared" si="17"/>
        <v>0</v>
      </c>
      <c r="K329" s="29">
        <f t="shared" si="17"/>
        <v>0</v>
      </c>
      <c r="L329" s="29">
        <f t="shared" si="17"/>
        <v>0</v>
      </c>
      <c r="M329" s="29">
        <f t="shared" si="17"/>
        <v>0</v>
      </c>
    </row>
    <row r="330" spans="1:13" x14ac:dyDescent="0.25">
      <c r="A330" s="35" t="s">
        <v>341</v>
      </c>
      <c r="B330" s="3"/>
      <c r="C330" s="1">
        <v>1</v>
      </c>
      <c r="D330" s="1">
        <v>20</v>
      </c>
      <c r="E330" s="29">
        <f t="shared" si="18"/>
        <v>20</v>
      </c>
      <c r="F330" s="29">
        <f t="shared" si="19"/>
        <v>1</v>
      </c>
      <c r="G330" s="3"/>
      <c r="I330" s="29">
        <f t="shared" si="17"/>
        <v>0.8</v>
      </c>
      <c r="J330" s="29">
        <f t="shared" si="17"/>
        <v>2.5</v>
      </c>
      <c r="K330" s="29">
        <f t="shared" si="17"/>
        <v>4.3</v>
      </c>
      <c r="L330" s="29">
        <f t="shared" si="17"/>
        <v>7.5</v>
      </c>
      <c r="M330" s="29">
        <f t="shared" si="17"/>
        <v>21.9</v>
      </c>
    </row>
    <row r="331" spans="1:13" x14ac:dyDescent="0.25">
      <c r="A331" s="35" t="s">
        <v>342</v>
      </c>
      <c r="B331" s="3"/>
      <c r="C331" s="1">
        <v>1</v>
      </c>
      <c r="D331" s="1">
        <v>40</v>
      </c>
      <c r="E331" s="29">
        <f t="shared" si="18"/>
        <v>40</v>
      </c>
      <c r="F331" s="29">
        <f t="shared" si="19"/>
        <v>1</v>
      </c>
      <c r="G331" s="3"/>
      <c r="I331" s="29">
        <f t="shared" si="17"/>
        <v>0.8</v>
      </c>
      <c r="J331" s="29">
        <f t="shared" si="17"/>
        <v>2.5</v>
      </c>
      <c r="K331" s="29">
        <f t="shared" si="17"/>
        <v>4.3</v>
      </c>
      <c r="L331" s="29">
        <f t="shared" si="17"/>
        <v>7.5</v>
      </c>
      <c r="M331" s="29">
        <f t="shared" si="17"/>
        <v>21.9</v>
      </c>
    </row>
    <row r="332" spans="1:13" x14ac:dyDescent="0.25">
      <c r="A332" s="35" t="s">
        <v>343</v>
      </c>
      <c r="B332" s="3"/>
      <c r="C332" s="1">
        <v>1</v>
      </c>
      <c r="D332" s="1">
        <v>0</v>
      </c>
      <c r="E332" s="29">
        <f t="shared" si="18"/>
        <v>0</v>
      </c>
      <c r="F332" s="29">
        <f t="shared" si="19"/>
        <v>0</v>
      </c>
      <c r="G332" s="3"/>
      <c r="I332" s="29">
        <f t="shared" si="17"/>
        <v>0</v>
      </c>
      <c r="J332" s="29">
        <f t="shared" si="17"/>
        <v>0</v>
      </c>
      <c r="K332" s="29">
        <f t="shared" si="17"/>
        <v>0</v>
      </c>
      <c r="L332" s="29">
        <f t="shared" si="17"/>
        <v>0</v>
      </c>
      <c r="M332" s="29">
        <f t="shared" si="17"/>
        <v>0</v>
      </c>
    </row>
    <row r="333" spans="1:13" x14ac:dyDescent="0.25">
      <c r="A333" s="35" t="s">
        <v>344</v>
      </c>
      <c r="B333" s="3"/>
      <c r="C333" s="1">
        <v>1</v>
      </c>
      <c r="D333" s="1">
        <v>0</v>
      </c>
      <c r="E333" s="29">
        <f t="shared" si="18"/>
        <v>0</v>
      </c>
      <c r="F333" s="29">
        <f t="shared" si="19"/>
        <v>0</v>
      </c>
      <c r="G333" s="3"/>
      <c r="I333" s="29">
        <f t="shared" ref="I333:M366" si="20">IF(ISNUMBER($F333),$F333*I$7,"")</f>
        <v>0</v>
      </c>
      <c r="J333" s="29">
        <f t="shared" si="20"/>
        <v>0</v>
      </c>
      <c r="K333" s="29">
        <f t="shared" si="20"/>
        <v>0</v>
      </c>
      <c r="L333" s="29">
        <f t="shared" si="20"/>
        <v>0</v>
      </c>
      <c r="M333" s="29">
        <f t="shared" si="20"/>
        <v>0</v>
      </c>
    </row>
    <row r="334" spans="1:13" x14ac:dyDescent="0.25">
      <c r="A334" s="35" t="s">
        <v>345</v>
      </c>
      <c r="B334" s="3"/>
      <c r="C334" s="1">
        <v>1</v>
      </c>
      <c r="D334" s="1">
        <v>80</v>
      </c>
      <c r="E334" s="29">
        <f t="shared" si="18"/>
        <v>80</v>
      </c>
      <c r="F334" s="29">
        <f t="shared" si="19"/>
        <v>1</v>
      </c>
      <c r="G334" s="3"/>
      <c r="I334" s="29">
        <f t="shared" si="20"/>
        <v>0.8</v>
      </c>
      <c r="J334" s="29">
        <f t="shared" si="20"/>
        <v>2.5</v>
      </c>
      <c r="K334" s="29">
        <f t="shared" si="20"/>
        <v>4.3</v>
      </c>
      <c r="L334" s="29">
        <f t="shared" si="20"/>
        <v>7.5</v>
      </c>
      <c r="M334" s="29">
        <f t="shared" si="20"/>
        <v>21.9</v>
      </c>
    </row>
    <row r="335" spans="1:13" x14ac:dyDescent="0.25">
      <c r="A335" s="35" t="s">
        <v>346</v>
      </c>
      <c r="B335" s="3"/>
      <c r="C335" s="1">
        <v>1</v>
      </c>
      <c r="D335" s="1">
        <v>10</v>
      </c>
      <c r="E335" s="29">
        <f t="shared" si="18"/>
        <v>10</v>
      </c>
      <c r="F335" s="29">
        <f t="shared" si="19"/>
        <v>1</v>
      </c>
      <c r="G335" s="3"/>
      <c r="I335" s="29">
        <f t="shared" si="20"/>
        <v>0.8</v>
      </c>
      <c r="J335" s="29">
        <f t="shared" si="20"/>
        <v>2.5</v>
      </c>
      <c r="K335" s="29">
        <f t="shared" si="20"/>
        <v>4.3</v>
      </c>
      <c r="L335" s="29">
        <f t="shared" si="20"/>
        <v>7.5</v>
      </c>
      <c r="M335" s="29">
        <f t="shared" si="20"/>
        <v>21.9</v>
      </c>
    </row>
    <row r="336" spans="1:13" x14ac:dyDescent="0.25">
      <c r="A336" s="35" t="s">
        <v>347</v>
      </c>
      <c r="B336" s="3"/>
      <c r="C336" s="1">
        <v>1</v>
      </c>
      <c r="D336" s="1">
        <v>82995.91</v>
      </c>
      <c r="E336" s="29">
        <f t="shared" si="18"/>
        <v>82995.91</v>
      </c>
      <c r="F336" s="29">
        <f t="shared" si="19"/>
        <v>1</v>
      </c>
      <c r="G336" s="3"/>
      <c r="I336" s="29">
        <f t="shared" si="20"/>
        <v>0.8</v>
      </c>
      <c r="J336" s="29">
        <f t="shared" si="20"/>
        <v>2.5</v>
      </c>
      <c r="K336" s="29">
        <f t="shared" si="20"/>
        <v>4.3</v>
      </c>
      <c r="L336" s="29">
        <f t="shared" si="20"/>
        <v>7.5</v>
      </c>
      <c r="M336" s="29">
        <f t="shared" si="20"/>
        <v>21.9</v>
      </c>
    </row>
    <row r="337" spans="1:13" x14ac:dyDescent="0.25">
      <c r="A337" s="35" t="s">
        <v>348</v>
      </c>
      <c r="B337" s="3"/>
      <c r="C337" s="1">
        <v>1</v>
      </c>
      <c r="D337" s="1">
        <v>1598</v>
      </c>
      <c r="E337" s="29">
        <f t="shared" si="18"/>
        <v>1598</v>
      </c>
      <c r="F337" s="29">
        <f t="shared" si="19"/>
        <v>1</v>
      </c>
      <c r="G337" s="3"/>
      <c r="I337" s="29">
        <f t="shared" si="20"/>
        <v>0.8</v>
      </c>
      <c r="J337" s="29">
        <f t="shared" si="20"/>
        <v>2.5</v>
      </c>
      <c r="K337" s="29">
        <f t="shared" si="20"/>
        <v>4.3</v>
      </c>
      <c r="L337" s="29">
        <f t="shared" si="20"/>
        <v>7.5</v>
      </c>
      <c r="M337" s="29">
        <f t="shared" si="20"/>
        <v>21.9</v>
      </c>
    </row>
    <row r="338" spans="1:13" x14ac:dyDescent="0.25">
      <c r="A338" s="35" t="s">
        <v>349</v>
      </c>
      <c r="B338" s="3"/>
      <c r="C338" s="1">
        <v>1</v>
      </c>
      <c r="D338" s="1">
        <v>51376.82</v>
      </c>
      <c r="E338" s="29">
        <f t="shared" si="18"/>
        <v>51376.82</v>
      </c>
      <c r="F338" s="29">
        <f t="shared" si="19"/>
        <v>1</v>
      </c>
      <c r="G338" s="3"/>
      <c r="I338" s="29">
        <f t="shared" si="20"/>
        <v>0.8</v>
      </c>
      <c r="J338" s="29">
        <f t="shared" si="20"/>
        <v>2.5</v>
      </c>
      <c r="K338" s="29">
        <f t="shared" si="20"/>
        <v>4.3</v>
      </c>
      <c r="L338" s="29">
        <f t="shared" si="20"/>
        <v>7.5</v>
      </c>
      <c r="M338" s="29">
        <f t="shared" si="20"/>
        <v>21.9</v>
      </c>
    </row>
    <row r="339" spans="1:13" x14ac:dyDescent="0.25">
      <c r="A339" s="35" t="s">
        <v>350</v>
      </c>
      <c r="B339" s="3"/>
      <c r="C339" s="1">
        <v>1</v>
      </c>
      <c r="D339" s="1">
        <v>8311</v>
      </c>
      <c r="E339" s="29">
        <f t="shared" si="18"/>
        <v>8311</v>
      </c>
      <c r="F339" s="29">
        <f t="shared" si="19"/>
        <v>1</v>
      </c>
      <c r="G339" s="3"/>
      <c r="I339" s="29">
        <f t="shared" si="20"/>
        <v>0.8</v>
      </c>
      <c r="J339" s="29">
        <f t="shared" si="20"/>
        <v>2.5</v>
      </c>
      <c r="K339" s="29">
        <f t="shared" si="20"/>
        <v>4.3</v>
      </c>
      <c r="L339" s="29">
        <f t="shared" si="20"/>
        <v>7.5</v>
      </c>
      <c r="M339" s="29">
        <f t="shared" si="20"/>
        <v>21.9</v>
      </c>
    </row>
    <row r="340" spans="1:13" x14ac:dyDescent="0.25">
      <c r="A340" s="35" t="s">
        <v>351</v>
      </c>
      <c r="B340" s="3"/>
      <c r="C340" s="1">
        <v>1</v>
      </c>
      <c r="D340" s="1">
        <v>32762.959999999995</v>
      </c>
      <c r="E340" s="29">
        <f t="shared" si="18"/>
        <v>32762.959999999995</v>
      </c>
      <c r="F340" s="29">
        <f t="shared" si="19"/>
        <v>1</v>
      </c>
      <c r="G340" s="3"/>
      <c r="I340" s="29">
        <f t="shared" si="20"/>
        <v>0.8</v>
      </c>
      <c r="J340" s="29">
        <f t="shared" si="20"/>
        <v>2.5</v>
      </c>
      <c r="K340" s="29">
        <f t="shared" si="20"/>
        <v>4.3</v>
      </c>
      <c r="L340" s="29">
        <f t="shared" si="20"/>
        <v>7.5</v>
      </c>
      <c r="M340" s="29">
        <f t="shared" si="20"/>
        <v>21.9</v>
      </c>
    </row>
    <row r="341" spans="1:13" x14ac:dyDescent="0.25">
      <c r="A341" s="37" t="s">
        <v>416</v>
      </c>
      <c r="B341" s="3"/>
      <c r="C341" s="1">
        <v>1</v>
      </c>
      <c r="D341" s="1">
        <v>924</v>
      </c>
      <c r="E341" s="29">
        <f t="shared" si="18"/>
        <v>924</v>
      </c>
      <c r="F341" s="29">
        <f t="shared" si="19"/>
        <v>1</v>
      </c>
      <c r="G341" s="3" t="s">
        <v>419</v>
      </c>
      <c r="I341" s="29">
        <f t="shared" si="20"/>
        <v>0.8</v>
      </c>
      <c r="J341" s="29">
        <f t="shared" si="20"/>
        <v>2.5</v>
      </c>
      <c r="K341" s="29">
        <f t="shared" si="20"/>
        <v>4.3</v>
      </c>
      <c r="L341" s="29">
        <f t="shared" si="20"/>
        <v>7.5</v>
      </c>
      <c r="M341" s="29">
        <f t="shared" si="20"/>
        <v>21.9</v>
      </c>
    </row>
    <row r="342" spans="1:13" x14ac:dyDescent="0.25">
      <c r="A342" s="37" t="s">
        <v>417</v>
      </c>
      <c r="B342" s="3"/>
      <c r="C342" s="1">
        <v>1</v>
      </c>
      <c r="D342" s="1">
        <v>992</v>
      </c>
      <c r="E342" s="29">
        <f t="shared" si="18"/>
        <v>992</v>
      </c>
      <c r="F342" s="29">
        <f t="shared" si="19"/>
        <v>1</v>
      </c>
      <c r="G342" s="3" t="s">
        <v>419</v>
      </c>
      <c r="I342" s="29">
        <f t="shared" si="20"/>
        <v>0.8</v>
      </c>
      <c r="J342" s="29">
        <f t="shared" si="20"/>
        <v>2.5</v>
      </c>
      <c r="K342" s="29">
        <f t="shared" si="20"/>
        <v>4.3</v>
      </c>
      <c r="L342" s="29">
        <f t="shared" si="20"/>
        <v>7.5</v>
      </c>
      <c r="M342" s="29">
        <f t="shared" si="20"/>
        <v>21.9</v>
      </c>
    </row>
    <row r="343" spans="1:13" x14ac:dyDescent="0.25">
      <c r="A343" s="35" t="s">
        <v>352</v>
      </c>
      <c r="B343" s="3"/>
      <c r="C343" s="1">
        <v>1</v>
      </c>
      <c r="D343" s="1">
        <v>22686</v>
      </c>
      <c r="E343" s="29">
        <f t="shared" si="18"/>
        <v>22686</v>
      </c>
      <c r="F343" s="29">
        <f t="shared" si="19"/>
        <v>1</v>
      </c>
      <c r="G343" s="3"/>
      <c r="I343" s="29">
        <f t="shared" si="20"/>
        <v>0.8</v>
      </c>
      <c r="J343" s="29">
        <f t="shared" si="20"/>
        <v>2.5</v>
      </c>
      <c r="K343" s="29">
        <f t="shared" si="20"/>
        <v>4.3</v>
      </c>
      <c r="L343" s="29">
        <f t="shared" si="20"/>
        <v>7.5</v>
      </c>
      <c r="M343" s="29">
        <f t="shared" si="20"/>
        <v>21.9</v>
      </c>
    </row>
    <row r="344" spans="1:13" x14ac:dyDescent="0.25">
      <c r="A344" s="35" t="s">
        <v>353</v>
      </c>
      <c r="B344" s="3"/>
      <c r="C344" s="1">
        <v>1</v>
      </c>
      <c r="D344" s="1">
        <v>16890</v>
      </c>
      <c r="E344" s="29">
        <f t="shared" si="18"/>
        <v>16890</v>
      </c>
      <c r="F344" s="29">
        <f t="shared" si="19"/>
        <v>1</v>
      </c>
      <c r="G344" s="3"/>
      <c r="I344" s="29">
        <f t="shared" si="20"/>
        <v>0.8</v>
      </c>
      <c r="J344" s="29">
        <f t="shared" si="20"/>
        <v>2.5</v>
      </c>
      <c r="K344" s="29">
        <f t="shared" si="20"/>
        <v>4.3</v>
      </c>
      <c r="L344" s="29">
        <f t="shared" si="20"/>
        <v>7.5</v>
      </c>
      <c r="M344" s="29">
        <f t="shared" si="20"/>
        <v>21.9</v>
      </c>
    </row>
    <row r="345" spans="1:13" x14ac:dyDescent="0.25">
      <c r="A345" s="35" t="s">
        <v>354</v>
      </c>
      <c r="B345" s="3"/>
      <c r="C345" s="1">
        <v>1</v>
      </c>
      <c r="D345" s="1">
        <v>91161</v>
      </c>
      <c r="E345" s="29">
        <f t="shared" si="18"/>
        <v>91161</v>
      </c>
      <c r="F345" s="29">
        <f t="shared" si="19"/>
        <v>1</v>
      </c>
      <c r="G345" s="3"/>
      <c r="I345" s="29">
        <f t="shared" si="20"/>
        <v>0.8</v>
      </c>
      <c r="J345" s="29">
        <f t="shared" si="20"/>
        <v>2.5</v>
      </c>
      <c r="K345" s="29">
        <f t="shared" si="20"/>
        <v>4.3</v>
      </c>
      <c r="L345" s="29">
        <f t="shared" si="20"/>
        <v>7.5</v>
      </c>
      <c r="M345" s="29">
        <f t="shared" si="20"/>
        <v>21.9</v>
      </c>
    </row>
    <row r="346" spans="1:13" x14ac:dyDescent="0.25">
      <c r="A346" s="35" t="s">
        <v>355</v>
      </c>
      <c r="B346" s="3"/>
      <c r="C346" s="1">
        <v>1</v>
      </c>
      <c r="D346" s="1">
        <v>199656</v>
      </c>
      <c r="E346" s="29">
        <f t="shared" si="18"/>
        <v>199656</v>
      </c>
      <c r="F346" s="29">
        <f t="shared" si="19"/>
        <v>1</v>
      </c>
      <c r="G346" s="3"/>
      <c r="I346" s="29">
        <f t="shared" si="20"/>
        <v>0.8</v>
      </c>
      <c r="J346" s="29">
        <f t="shared" si="20"/>
        <v>2.5</v>
      </c>
      <c r="K346" s="29">
        <f t="shared" si="20"/>
        <v>4.3</v>
      </c>
      <c r="L346" s="29">
        <f t="shared" si="20"/>
        <v>7.5</v>
      </c>
      <c r="M346" s="29">
        <f t="shared" si="20"/>
        <v>21.9</v>
      </c>
    </row>
    <row r="347" spans="1:13" x14ac:dyDescent="0.25">
      <c r="A347" s="35" t="s">
        <v>356</v>
      </c>
      <c r="B347" s="3"/>
      <c r="C347" s="1">
        <v>1</v>
      </c>
      <c r="D347" s="1">
        <v>85119</v>
      </c>
      <c r="E347" s="29">
        <f t="shared" si="18"/>
        <v>85119</v>
      </c>
      <c r="F347" s="29">
        <f t="shared" si="19"/>
        <v>1</v>
      </c>
      <c r="G347" s="3"/>
      <c r="I347" s="29">
        <f t="shared" si="20"/>
        <v>0.8</v>
      </c>
      <c r="J347" s="29">
        <f t="shared" si="20"/>
        <v>2.5</v>
      </c>
      <c r="K347" s="29">
        <f t="shared" si="20"/>
        <v>4.3</v>
      </c>
      <c r="L347" s="29">
        <f t="shared" si="20"/>
        <v>7.5</v>
      </c>
      <c r="M347" s="29">
        <f t="shared" si="20"/>
        <v>21.9</v>
      </c>
    </row>
    <row r="348" spans="1:13" x14ac:dyDescent="0.25">
      <c r="A348" s="35" t="s">
        <v>357</v>
      </c>
      <c r="B348" s="3"/>
      <c r="C348" s="1">
        <v>1</v>
      </c>
      <c r="D348" s="1">
        <v>4146</v>
      </c>
      <c r="E348" s="29">
        <f t="shared" si="18"/>
        <v>4146</v>
      </c>
      <c r="F348" s="29">
        <f t="shared" si="19"/>
        <v>1</v>
      </c>
      <c r="G348" s="3"/>
      <c r="I348" s="29">
        <f t="shared" si="20"/>
        <v>0.8</v>
      </c>
      <c r="J348" s="29">
        <f t="shared" si="20"/>
        <v>2.5</v>
      </c>
      <c r="K348" s="29">
        <f t="shared" si="20"/>
        <v>4.3</v>
      </c>
      <c r="L348" s="29">
        <f t="shared" si="20"/>
        <v>7.5</v>
      </c>
      <c r="M348" s="29">
        <f t="shared" si="20"/>
        <v>21.9</v>
      </c>
    </row>
    <row r="349" spans="1:13" x14ac:dyDescent="0.25">
      <c r="A349" s="35" t="s">
        <v>358</v>
      </c>
      <c r="B349" s="3"/>
      <c r="C349" s="1">
        <v>1</v>
      </c>
      <c r="D349" s="1">
        <v>98280</v>
      </c>
      <c r="E349" s="29">
        <f t="shared" si="18"/>
        <v>98280</v>
      </c>
      <c r="F349" s="29">
        <f t="shared" si="19"/>
        <v>1</v>
      </c>
      <c r="G349" s="3"/>
      <c r="I349" s="29">
        <f t="shared" si="20"/>
        <v>0.8</v>
      </c>
      <c r="J349" s="29">
        <f t="shared" si="20"/>
        <v>2.5</v>
      </c>
      <c r="K349" s="29">
        <f t="shared" si="20"/>
        <v>4.3</v>
      </c>
      <c r="L349" s="29">
        <f t="shared" si="20"/>
        <v>7.5</v>
      </c>
      <c r="M349" s="29">
        <f t="shared" si="20"/>
        <v>21.9</v>
      </c>
    </row>
    <row r="350" spans="1:13" x14ac:dyDescent="0.25">
      <c r="A350" s="35" t="s">
        <v>359</v>
      </c>
      <c r="B350" s="3"/>
      <c r="C350" s="1">
        <v>1</v>
      </c>
      <c r="D350" s="1">
        <v>16416</v>
      </c>
      <c r="E350" s="29">
        <f t="shared" si="18"/>
        <v>16416</v>
      </c>
      <c r="F350" s="29">
        <f t="shared" si="19"/>
        <v>1</v>
      </c>
      <c r="G350" s="3"/>
      <c r="I350" s="29">
        <f t="shared" si="20"/>
        <v>0.8</v>
      </c>
      <c r="J350" s="29">
        <f t="shared" si="20"/>
        <v>2.5</v>
      </c>
      <c r="K350" s="29">
        <f t="shared" si="20"/>
        <v>4.3</v>
      </c>
      <c r="L350" s="29">
        <f t="shared" si="20"/>
        <v>7.5</v>
      </c>
      <c r="M350" s="29">
        <f t="shared" si="20"/>
        <v>21.9</v>
      </c>
    </row>
    <row r="351" spans="1:13" x14ac:dyDescent="0.25">
      <c r="A351" s="35" t="s">
        <v>360</v>
      </c>
      <c r="B351" s="3"/>
      <c r="C351" s="1">
        <v>1</v>
      </c>
      <c r="D351" s="1">
        <v>0</v>
      </c>
      <c r="E351" s="29">
        <f t="shared" si="18"/>
        <v>0</v>
      </c>
      <c r="F351" s="29">
        <f t="shared" si="19"/>
        <v>0</v>
      </c>
      <c r="G351" s="3"/>
      <c r="I351" s="29">
        <f t="shared" si="20"/>
        <v>0</v>
      </c>
      <c r="J351" s="29">
        <f t="shared" si="20"/>
        <v>0</v>
      </c>
      <c r="K351" s="29">
        <f t="shared" si="20"/>
        <v>0</v>
      </c>
      <c r="L351" s="29">
        <f t="shared" si="20"/>
        <v>0</v>
      </c>
      <c r="M351" s="29">
        <f t="shared" si="20"/>
        <v>0</v>
      </c>
    </row>
    <row r="352" spans="1:13" x14ac:dyDescent="0.25">
      <c r="A352" s="35" t="s">
        <v>361</v>
      </c>
      <c r="B352" s="3"/>
      <c r="C352" s="1">
        <v>1</v>
      </c>
      <c r="D352" s="1">
        <v>0</v>
      </c>
      <c r="E352" s="29">
        <f t="shared" si="18"/>
        <v>0</v>
      </c>
      <c r="F352" s="29">
        <f t="shared" si="19"/>
        <v>0</v>
      </c>
      <c r="G352" s="3"/>
      <c r="I352" s="29">
        <f t="shared" si="20"/>
        <v>0</v>
      </c>
      <c r="J352" s="29">
        <f t="shared" si="20"/>
        <v>0</v>
      </c>
      <c r="K352" s="29">
        <f t="shared" si="20"/>
        <v>0</v>
      </c>
      <c r="L352" s="29">
        <f t="shared" si="20"/>
        <v>0</v>
      </c>
      <c r="M352" s="29">
        <f t="shared" si="20"/>
        <v>0</v>
      </c>
    </row>
    <row r="353" spans="1:13" x14ac:dyDescent="0.25">
      <c r="A353" s="35" t="s">
        <v>362</v>
      </c>
      <c r="B353" s="3"/>
      <c r="C353" s="1">
        <v>1</v>
      </c>
      <c r="D353" s="1">
        <v>23.8</v>
      </c>
      <c r="E353" s="29">
        <f t="shared" si="18"/>
        <v>23.8</v>
      </c>
      <c r="F353" s="29">
        <f t="shared" si="19"/>
        <v>1</v>
      </c>
      <c r="G353" s="3"/>
      <c r="I353" s="29">
        <f t="shared" si="20"/>
        <v>0.8</v>
      </c>
      <c r="J353" s="29">
        <f t="shared" si="20"/>
        <v>2.5</v>
      </c>
      <c r="K353" s="29">
        <f t="shared" si="20"/>
        <v>4.3</v>
      </c>
      <c r="L353" s="29">
        <f t="shared" si="20"/>
        <v>7.5</v>
      </c>
      <c r="M353" s="29">
        <f t="shared" si="20"/>
        <v>21.9</v>
      </c>
    </row>
    <row r="354" spans="1:13" x14ac:dyDescent="0.25">
      <c r="A354" s="35" t="s">
        <v>363</v>
      </c>
      <c r="B354" s="3"/>
      <c r="C354" s="1">
        <v>1</v>
      </c>
      <c r="D354" s="1">
        <v>23.06</v>
      </c>
      <c r="E354" s="29">
        <f t="shared" si="18"/>
        <v>23.06</v>
      </c>
      <c r="F354" s="29">
        <f t="shared" si="19"/>
        <v>1</v>
      </c>
      <c r="G354" s="3"/>
      <c r="I354" s="29">
        <f t="shared" si="20"/>
        <v>0.8</v>
      </c>
      <c r="J354" s="29">
        <f t="shared" si="20"/>
        <v>2.5</v>
      </c>
      <c r="K354" s="29">
        <f t="shared" si="20"/>
        <v>4.3</v>
      </c>
      <c r="L354" s="29">
        <f t="shared" si="20"/>
        <v>7.5</v>
      </c>
      <c r="M354" s="29">
        <f t="shared" si="20"/>
        <v>21.9</v>
      </c>
    </row>
    <row r="355" spans="1:13" x14ac:dyDescent="0.25">
      <c r="A355" s="35" t="s">
        <v>364</v>
      </c>
      <c r="B355" s="3"/>
      <c r="C355" s="1">
        <v>1</v>
      </c>
      <c r="D355" s="1">
        <v>9.14</v>
      </c>
      <c r="E355" s="29">
        <f t="shared" si="18"/>
        <v>9.14</v>
      </c>
      <c r="F355" s="29">
        <f t="shared" si="19"/>
        <v>1</v>
      </c>
      <c r="G355" s="3"/>
      <c r="I355" s="29">
        <f t="shared" si="20"/>
        <v>0.8</v>
      </c>
      <c r="J355" s="29">
        <f t="shared" si="20"/>
        <v>2.5</v>
      </c>
      <c r="K355" s="29">
        <f t="shared" si="20"/>
        <v>4.3</v>
      </c>
      <c r="L355" s="29">
        <f t="shared" si="20"/>
        <v>7.5</v>
      </c>
      <c r="M355" s="29">
        <f t="shared" si="20"/>
        <v>21.9</v>
      </c>
    </row>
    <row r="356" spans="1:13" x14ac:dyDescent="0.25">
      <c r="A356" s="35" t="s">
        <v>365</v>
      </c>
      <c r="B356" s="3"/>
      <c r="C356" s="1">
        <v>1</v>
      </c>
      <c r="D356" s="1">
        <v>0</v>
      </c>
      <c r="E356" s="29">
        <f t="shared" si="18"/>
        <v>0</v>
      </c>
      <c r="F356" s="29">
        <f t="shared" si="19"/>
        <v>0</v>
      </c>
      <c r="G356" s="3"/>
      <c r="I356" s="29">
        <f t="shared" si="20"/>
        <v>0</v>
      </c>
      <c r="J356" s="29">
        <f t="shared" si="20"/>
        <v>0</v>
      </c>
      <c r="K356" s="29">
        <f t="shared" si="20"/>
        <v>0</v>
      </c>
      <c r="L356" s="29">
        <f t="shared" si="20"/>
        <v>0</v>
      </c>
      <c r="M356" s="29">
        <f t="shared" si="20"/>
        <v>0</v>
      </c>
    </row>
    <row r="357" spans="1:13" x14ac:dyDescent="0.25">
      <c r="A357" s="35" t="s">
        <v>366</v>
      </c>
      <c r="B357" s="3"/>
      <c r="C357" s="1">
        <v>1</v>
      </c>
      <c r="D357" s="1">
        <v>0</v>
      </c>
      <c r="E357" s="29">
        <f t="shared" si="18"/>
        <v>0</v>
      </c>
      <c r="F357" s="29">
        <f t="shared" si="19"/>
        <v>0</v>
      </c>
      <c r="G357" s="3"/>
      <c r="I357" s="29">
        <f t="shared" si="20"/>
        <v>0</v>
      </c>
      <c r="J357" s="29">
        <f t="shared" si="20"/>
        <v>0</v>
      </c>
      <c r="K357" s="29">
        <f t="shared" si="20"/>
        <v>0</v>
      </c>
      <c r="L357" s="29">
        <f t="shared" si="20"/>
        <v>0</v>
      </c>
      <c r="M357" s="29">
        <f t="shared" si="20"/>
        <v>0</v>
      </c>
    </row>
    <row r="358" spans="1:13" x14ac:dyDescent="0.25">
      <c r="A358" s="35" t="s">
        <v>367</v>
      </c>
      <c r="B358" s="3"/>
      <c r="C358" s="1">
        <v>1</v>
      </c>
      <c r="D358" s="1">
        <v>0</v>
      </c>
      <c r="E358" s="29">
        <f t="shared" si="18"/>
        <v>0</v>
      </c>
      <c r="F358" s="29">
        <f t="shared" si="19"/>
        <v>0</v>
      </c>
      <c r="G358" s="3"/>
      <c r="I358" s="29">
        <f t="shared" si="20"/>
        <v>0</v>
      </c>
      <c r="J358" s="29">
        <f t="shared" si="20"/>
        <v>0</v>
      </c>
      <c r="K358" s="29">
        <f t="shared" si="20"/>
        <v>0</v>
      </c>
      <c r="L358" s="29">
        <f t="shared" si="20"/>
        <v>0</v>
      </c>
      <c r="M358" s="29">
        <f t="shared" si="20"/>
        <v>0</v>
      </c>
    </row>
    <row r="359" spans="1:13" x14ac:dyDescent="0.25">
      <c r="A359" s="35" t="s">
        <v>368</v>
      </c>
      <c r="B359" s="3"/>
      <c r="C359" s="1">
        <v>1</v>
      </c>
      <c r="D359" s="1">
        <v>9169.0099999999984</v>
      </c>
      <c r="E359" s="29">
        <f t="shared" si="18"/>
        <v>9169.0099999999984</v>
      </c>
      <c r="F359" s="29">
        <f t="shared" si="19"/>
        <v>1</v>
      </c>
      <c r="G359" s="3"/>
      <c r="I359" s="29">
        <f t="shared" si="20"/>
        <v>0.8</v>
      </c>
      <c r="J359" s="29">
        <f t="shared" si="20"/>
        <v>2.5</v>
      </c>
      <c r="K359" s="29">
        <f t="shared" si="20"/>
        <v>4.3</v>
      </c>
      <c r="L359" s="29">
        <f t="shared" si="20"/>
        <v>7.5</v>
      </c>
      <c r="M359" s="29">
        <f t="shared" si="20"/>
        <v>21.9</v>
      </c>
    </row>
    <row r="360" spans="1:13" x14ac:dyDescent="0.25">
      <c r="A360" s="35" t="s">
        <v>369</v>
      </c>
      <c r="B360" s="3"/>
      <c r="C360" s="1">
        <v>1</v>
      </c>
      <c r="D360" s="1">
        <v>6366</v>
      </c>
      <c r="E360" s="29">
        <f t="shared" si="18"/>
        <v>6366</v>
      </c>
      <c r="F360" s="29">
        <f t="shared" si="19"/>
        <v>1</v>
      </c>
      <c r="G360" s="3"/>
      <c r="I360" s="29">
        <f t="shared" si="20"/>
        <v>0.8</v>
      </c>
      <c r="J360" s="29">
        <f t="shared" si="20"/>
        <v>2.5</v>
      </c>
      <c r="K360" s="29">
        <f t="shared" si="20"/>
        <v>4.3</v>
      </c>
      <c r="L360" s="29">
        <f t="shared" si="20"/>
        <v>7.5</v>
      </c>
      <c r="M360" s="29">
        <f t="shared" si="20"/>
        <v>21.9</v>
      </c>
    </row>
    <row r="361" spans="1:13" x14ac:dyDescent="0.25">
      <c r="A361" s="35" t="s">
        <v>370</v>
      </c>
      <c r="B361" s="3"/>
      <c r="C361" s="1">
        <v>1</v>
      </c>
      <c r="D361" s="1">
        <v>4389.3500000000004</v>
      </c>
      <c r="E361" s="29">
        <f t="shared" si="18"/>
        <v>4389.3500000000004</v>
      </c>
      <c r="F361" s="29">
        <f t="shared" si="19"/>
        <v>1</v>
      </c>
      <c r="G361" s="3"/>
      <c r="I361" s="29">
        <f t="shared" si="20"/>
        <v>0.8</v>
      </c>
      <c r="J361" s="29">
        <f t="shared" si="20"/>
        <v>2.5</v>
      </c>
      <c r="K361" s="29">
        <f t="shared" si="20"/>
        <v>4.3</v>
      </c>
      <c r="L361" s="29">
        <f t="shared" si="20"/>
        <v>7.5</v>
      </c>
      <c r="M361" s="29">
        <f t="shared" si="20"/>
        <v>21.9</v>
      </c>
    </row>
    <row r="362" spans="1:13" x14ac:dyDescent="0.25">
      <c r="A362" s="35" t="s">
        <v>371</v>
      </c>
      <c r="B362" s="3"/>
      <c r="C362" s="1">
        <v>1</v>
      </c>
      <c r="D362" s="1">
        <v>15730.16</v>
      </c>
      <c r="E362" s="29">
        <f t="shared" si="18"/>
        <v>15730.16</v>
      </c>
      <c r="F362" s="29">
        <f t="shared" si="19"/>
        <v>1</v>
      </c>
      <c r="G362" s="3"/>
      <c r="I362" s="29">
        <f t="shared" si="20"/>
        <v>0.8</v>
      </c>
      <c r="J362" s="29">
        <f t="shared" si="20"/>
        <v>2.5</v>
      </c>
      <c r="K362" s="29">
        <f t="shared" si="20"/>
        <v>4.3</v>
      </c>
      <c r="L362" s="29">
        <f t="shared" si="20"/>
        <v>7.5</v>
      </c>
      <c r="M362" s="29">
        <f t="shared" si="20"/>
        <v>21.9</v>
      </c>
    </row>
    <row r="363" spans="1:13" x14ac:dyDescent="0.25">
      <c r="A363" s="35" t="s">
        <v>372</v>
      </c>
      <c r="B363" s="3"/>
      <c r="C363" s="1">
        <v>1</v>
      </c>
      <c r="D363" s="1">
        <v>3256.0800000000004</v>
      </c>
      <c r="E363" s="29">
        <f t="shared" si="18"/>
        <v>3256.0800000000004</v>
      </c>
      <c r="F363" s="29">
        <f t="shared" si="19"/>
        <v>1</v>
      </c>
      <c r="G363" s="3"/>
      <c r="I363" s="29">
        <f t="shared" si="20"/>
        <v>0.8</v>
      </c>
      <c r="J363" s="29">
        <f t="shared" si="20"/>
        <v>2.5</v>
      </c>
      <c r="K363" s="29">
        <f t="shared" si="20"/>
        <v>4.3</v>
      </c>
      <c r="L363" s="29">
        <f t="shared" si="20"/>
        <v>7.5</v>
      </c>
      <c r="M363" s="29">
        <f t="shared" si="20"/>
        <v>21.9</v>
      </c>
    </row>
    <row r="364" spans="1:13" x14ac:dyDescent="0.25">
      <c r="A364" s="35" t="s">
        <v>373</v>
      </c>
      <c r="B364" s="3"/>
      <c r="C364" s="1">
        <v>1</v>
      </c>
      <c r="D364" s="1">
        <v>2983.22</v>
      </c>
      <c r="E364" s="29">
        <f t="shared" si="18"/>
        <v>2983.22</v>
      </c>
      <c r="F364" s="29">
        <f t="shared" si="19"/>
        <v>1</v>
      </c>
      <c r="G364" s="3"/>
      <c r="I364" s="29">
        <f t="shared" si="20"/>
        <v>0.8</v>
      </c>
      <c r="J364" s="29">
        <f t="shared" si="20"/>
        <v>2.5</v>
      </c>
      <c r="K364" s="29">
        <f t="shared" si="20"/>
        <v>4.3</v>
      </c>
      <c r="L364" s="29">
        <f t="shared" si="20"/>
        <v>7.5</v>
      </c>
      <c r="M364" s="29">
        <f t="shared" si="20"/>
        <v>21.9</v>
      </c>
    </row>
    <row r="365" spans="1:13" x14ac:dyDescent="0.25">
      <c r="A365" s="35" t="s">
        <v>374</v>
      </c>
      <c r="B365" s="3"/>
      <c r="C365" s="1">
        <v>1</v>
      </c>
      <c r="D365" s="1">
        <v>0</v>
      </c>
      <c r="E365" s="29">
        <f t="shared" si="18"/>
        <v>0</v>
      </c>
      <c r="F365" s="29">
        <f t="shared" si="19"/>
        <v>0</v>
      </c>
      <c r="G365" s="3"/>
      <c r="I365" s="29">
        <f t="shared" si="20"/>
        <v>0</v>
      </c>
      <c r="J365" s="29">
        <f t="shared" si="20"/>
        <v>0</v>
      </c>
      <c r="K365" s="29">
        <f t="shared" si="20"/>
        <v>0</v>
      </c>
      <c r="L365" s="29">
        <f t="shared" si="20"/>
        <v>0</v>
      </c>
      <c r="M365" s="29">
        <f t="shared" si="20"/>
        <v>0</v>
      </c>
    </row>
    <row r="366" spans="1:13" x14ac:dyDescent="0.25">
      <c r="A366" s="35" t="s">
        <v>375</v>
      </c>
      <c r="B366" s="3"/>
      <c r="C366" s="1">
        <v>1</v>
      </c>
      <c r="D366" s="1">
        <v>0</v>
      </c>
      <c r="E366" s="29">
        <f t="shared" si="18"/>
        <v>0</v>
      </c>
      <c r="F366" s="29">
        <f t="shared" si="19"/>
        <v>0</v>
      </c>
      <c r="G366" s="3"/>
      <c r="I366" s="29">
        <f t="shared" si="20"/>
        <v>0</v>
      </c>
      <c r="J366" s="29">
        <f t="shared" si="20"/>
        <v>0</v>
      </c>
      <c r="K366" s="29">
        <f t="shared" si="20"/>
        <v>0</v>
      </c>
      <c r="L366" s="29">
        <f t="shared" si="20"/>
        <v>0</v>
      </c>
      <c r="M366" s="29">
        <f t="shared" si="20"/>
        <v>0</v>
      </c>
    </row>
    <row r="367" spans="1:13" x14ac:dyDescent="0.25">
      <c r="A367" s="35" t="s">
        <v>376</v>
      </c>
      <c r="B367" s="3"/>
      <c r="C367" s="1">
        <v>1</v>
      </c>
      <c r="D367" s="1">
        <v>0</v>
      </c>
      <c r="E367" s="29">
        <f t="shared" si="18"/>
        <v>0</v>
      </c>
      <c r="F367" s="29">
        <f t="shared" si="19"/>
        <v>0</v>
      </c>
      <c r="G367" s="3"/>
      <c r="I367" s="29">
        <f t="shared" ref="I367:M404" si="21">IF(ISNUMBER($F367),$F367*I$7,"")</f>
        <v>0</v>
      </c>
      <c r="J367" s="29">
        <f t="shared" si="21"/>
        <v>0</v>
      </c>
      <c r="K367" s="29">
        <f t="shared" si="21"/>
        <v>0</v>
      </c>
      <c r="L367" s="29">
        <f t="shared" si="21"/>
        <v>0</v>
      </c>
      <c r="M367" s="29">
        <f t="shared" si="21"/>
        <v>0</v>
      </c>
    </row>
    <row r="368" spans="1:13" x14ac:dyDescent="0.25">
      <c r="A368" s="35" t="s">
        <v>377</v>
      </c>
      <c r="B368" s="3"/>
      <c r="C368" s="1">
        <v>1</v>
      </c>
      <c r="D368" s="1">
        <v>0</v>
      </c>
      <c r="E368" s="29">
        <f t="shared" si="18"/>
        <v>0</v>
      </c>
      <c r="F368" s="29">
        <f t="shared" si="19"/>
        <v>0</v>
      </c>
      <c r="G368" s="3"/>
      <c r="I368" s="29">
        <f t="shared" si="21"/>
        <v>0</v>
      </c>
      <c r="J368" s="29">
        <f t="shared" si="21"/>
        <v>0</v>
      </c>
      <c r="K368" s="29">
        <f t="shared" si="21"/>
        <v>0</v>
      </c>
      <c r="L368" s="29">
        <f t="shared" si="21"/>
        <v>0</v>
      </c>
      <c r="M368" s="29">
        <f t="shared" si="21"/>
        <v>0</v>
      </c>
    </row>
    <row r="369" spans="1:13" x14ac:dyDescent="0.25">
      <c r="A369" s="35" t="s">
        <v>378</v>
      </c>
      <c r="B369" s="3"/>
      <c r="C369" s="1">
        <v>1</v>
      </c>
      <c r="D369" s="1">
        <v>0</v>
      </c>
      <c r="E369" s="29">
        <f t="shared" si="18"/>
        <v>0</v>
      </c>
      <c r="F369" s="29">
        <f t="shared" si="19"/>
        <v>0</v>
      </c>
      <c r="G369" s="3"/>
      <c r="I369" s="29">
        <f t="shared" si="21"/>
        <v>0</v>
      </c>
      <c r="J369" s="29">
        <f t="shared" si="21"/>
        <v>0</v>
      </c>
      <c r="K369" s="29">
        <f t="shared" si="21"/>
        <v>0</v>
      </c>
      <c r="L369" s="29">
        <f t="shared" si="21"/>
        <v>0</v>
      </c>
      <c r="M369" s="29">
        <f t="shared" si="21"/>
        <v>0</v>
      </c>
    </row>
    <row r="370" spans="1:13" x14ac:dyDescent="0.25">
      <c r="A370" s="35" t="s">
        <v>379</v>
      </c>
      <c r="B370" s="3"/>
      <c r="C370" s="1">
        <v>1</v>
      </c>
      <c r="D370" s="1">
        <v>0</v>
      </c>
      <c r="E370" s="29">
        <f t="shared" si="18"/>
        <v>0</v>
      </c>
      <c r="F370" s="29">
        <f t="shared" si="19"/>
        <v>0</v>
      </c>
      <c r="G370" s="3"/>
      <c r="I370" s="29">
        <f t="shared" si="21"/>
        <v>0</v>
      </c>
      <c r="J370" s="29">
        <f t="shared" si="21"/>
        <v>0</v>
      </c>
      <c r="K370" s="29">
        <f t="shared" si="21"/>
        <v>0</v>
      </c>
      <c r="L370" s="29">
        <f t="shared" si="21"/>
        <v>0</v>
      </c>
      <c r="M370" s="29">
        <f t="shared" si="21"/>
        <v>0</v>
      </c>
    </row>
    <row r="371" spans="1:13" x14ac:dyDescent="0.25">
      <c r="A371" s="35" t="s">
        <v>380</v>
      </c>
      <c r="B371" s="3"/>
      <c r="C371" s="1">
        <v>1</v>
      </c>
      <c r="D371" s="1">
        <v>0</v>
      </c>
      <c r="E371" s="29">
        <f t="shared" si="18"/>
        <v>0</v>
      </c>
      <c r="F371" s="29">
        <f t="shared" si="19"/>
        <v>0</v>
      </c>
      <c r="G371" s="3"/>
      <c r="I371" s="29">
        <f t="shared" si="21"/>
        <v>0</v>
      </c>
      <c r="J371" s="29">
        <f t="shared" si="21"/>
        <v>0</v>
      </c>
      <c r="K371" s="29">
        <f t="shared" si="21"/>
        <v>0</v>
      </c>
      <c r="L371" s="29">
        <f t="shared" si="21"/>
        <v>0</v>
      </c>
      <c r="M371" s="29">
        <f t="shared" si="21"/>
        <v>0</v>
      </c>
    </row>
    <row r="372" spans="1:13" x14ac:dyDescent="0.25">
      <c r="A372" s="35" t="s">
        <v>381</v>
      </c>
      <c r="B372" s="3"/>
      <c r="C372" s="1">
        <v>1</v>
      </c>
      <c r="D372" s="1">
        <v>0</v>
      </c>
      <c r="E372" s="29">
        <f t="shared" si="18"/>
        <v>0</v>
      </c>
      <c r="F372" s="29">
        <f t="shared" si="19"/>
        <v>0</v>
      </c>
      <c r="G372" s="3"/>
      <c r="I372" s="29">
        <f t="shared" si="21"/>
        <v>0</v>
      </c>
      <c r="J372" s="29">
        <f t="shared" si="21"/>
        <v>0</v>
      </c>
      <c r="K372" s="29">
        <f t="shared" si="21"/>
        <v>0</v>
      </c>
      <c r="L372" s="29">
        <f t="shared" si="21"/>
        <v>0</v>
      </c>
      <c r="M372" s="29">
        <f t="shared" si="21"/>
        <v>0</v>
      </c>
    </row>
    <row r="373" spans="1:13" x14ac:dyDescent="0.25">
      <c r="A373" s="35" t="s">
        <v>382</v>
      </c>
      <c r="B373" s="3"/>
      <c r="C373" s="1">
        <v>1</v>
      </c>
      <c r="D373" s="1">
        <v>0</v>
      </c>
      <c r="E373" s="29">
        <f t="shared" si="18"/>
        <v>0</v>
      </c>
      <c r="F373" s="29">
        <f t="shared" si="19"/>
        <v>0</v>
      </c>
      <c r="G373" s="3"/>
      <c r="I373" s="29">
        <f t="shared" si="21"/>
        <v>0</v>
      </c>
      <c r="J373" s="29">
        <f t="shared" si="21"/>
        <v>0</v>
      </c>
      <c r="K373" s="29">
        <f t="shared" si="21"/>
        <v>0</v>
      </c>
      <c r="L373" s="29">
        <f t="shared" si="21"/>
        <v>0</v>
      </c>
      <c r="M373" s="29">
        <f t="shared" si="21"/>
        <v>0</v>
      </c>
    </row>
    <row r="374" spans="1:13" x14ac:dyDescent="0.25">
      <c r="A374" s="35" t="s">
        <v>383</v>
      </c>
      <c r="B374" s="3"/>
      <c r="C374" s="1">
        <v>1</v>
      </c>
      <c r="D374" s="1">
        <v>0</v>
      </c>
      <c r="E374" s="29">
        <f t="shared" si="18"/>
        <v>0</v>
      </c>
      <c r="F374" s="29">
        <f t="shared" si="19"/>
        <v>0</v>
      </c>
      <c r="G374" s="3"/>
      <c r="I374" s="29">
        <f t="shared" si="21"/>
        <v>0</v>
      </c>
      <c r="J374" s="29">
        <f t="shared" si="21"/>
        <v>0</v>
      </c>
      <c r="K374" s="29">
        <f t="shared" si="21"/>
        <v>0</v>
      </c>
      <c r="L374" s="29">
        <f t="shared" si="21"/>
        <v>0</v>
      </c>
      <c r="M374" s="29">
        <f t="shared" si="21"/>
        <v>0</v>
      </c>
    </row>
    <row r="375" spans="1:13" x14ac:dyDescent="0.25">
      <c r="A375" s="35" t="s">
        <v>384</v>
      </c>
      <c r="B375" s="3"/>
      <c r="C375" s="1">
        <v>1</v>
      </c>
      <c r="D375" s="1">
        <v>0</v>
      </c>
      <c r="E375" s="29">
        <f t="shared" si="18"/>
        <v>0</v>
      </c>
      <c r="F375" s="29">
        <f t="shared" si="19"/>
        <v>0</v>
      </c>
      <c r="G375" s="3"/>
      <c r="I375" s="29">
        <f t="shared" si="21"/>
        <v>0</v>
      </c>
      <c r="J375" s="29">
        <f t="shared" si="21"/>
        <v>0</v>
      </c>
      <c r="K375" s="29">
        <f t="shared" si="21"/>
        <v>0</v>
      </c>
      <c r="L375" s="29">
        <f t="shared" si="21"/>
        <v>0</v>
      </c>
      <c r="M375" s="29">
        <f t="shared" si="21"/>
        <v>0</v>
      </c>
    </row>
    <row r="376" spans="1:13" x14ac:dyDescent="0.25">
      <c r="A376" s="35" t="s">
        <v>385</v>
      </c>
      <c r="B376" s="3"/>
      <c r="C376" s="1">
        <v>1</v>
      </c>
      <c r="D376" s="1">
        <v>0</v>
      </c>
      <c r="E376" s="29">
        <f t="shared" si="18"/>
        <v>0</v>
      </c>
      <c r="F376" s="29">
        <f t="shared" si="19"/>
        <v>0</v>
      </c>
      <c r="G376" s="3"/>
      <c r="I376" s="29">
        <f t="shared" si="21"/>
        <v>0</v>
      </c>
      <c r="J376" s="29">
        <f t="shared" si="21"/>
        <v>0</v>
      </c>
      <c r="K376" s="29">
        <f t="shared" si="21"/>
        <v>0</v>
      </c>
      <c r="L376" s="29">
        <f t="shared" si="21"/>
        <v>0</v>
      </c>
      <c r="M376" s="29">
        <f t="shared" si="21"/>
        <v>0</v>
      </c>
    </row>
    <row r="377" spans="1:13" x14ac:dyDescent="0.25">
      <c r="A377" s="35" t="s">
        <v>386</v>
      </c>
      <c r="B377" s="3"/>
      <c r="C377" s="1">
        <v>1</v>
      </c>
      <c r="D377" s="1">
        <v>0</v>
      </c>
      <c r="E377" s="29">
        <f t="shared" si="18"/>
        <v>0</v>
      </c>
      <c r="F377" s="29">
        <f t="shared" si="19"/>
        <v>0</v>
      </c>
      <c r="G377" s="3"/>
      <c r="I377" s="29">
        <f t="shared" si="21"/>
        <v>0</v>
      </c>
      <c r="J377" s="29">
        <f t="shared" si="21"/>
        <v>0</v>
      </c>
      <c r="K377" s="29">
        <f t="shared" si="21"/>
        <v>0</v>
      </c>
      <c r="L377" s="29">
        <f t="shared" si="21"/>
        <v>0</v>
      </c>
      <c r="M377" s="29">
        <f t="shared" si="21"/>
        <v>0</v>
      </c>
    </row>
    <row r="378" spans="1:13" x14ac:dyDescent="0.25">
      <c r="A378" s="35" t="s">
        <v>387</v>
      </c>
      <c r="B378" s="3"/>
      <c r="C378" s="1">
        <v>1</v>
      </c>
      <c r="D378" s="1">
        <v>10</v>
      </c>
      <c r="E378" s="29">
        <f t="shared" si="18"/>
        <v>10</v>
      </c>
      <c r="F378" s="29">
        <f t="shared" si="19"/>
        <v>1</v>
      </c>
      <c r="G378" s="3"/>
      <c r="I378" s="29">
        <f t="shared" si="21"/>
        <v>0.8</v>
      </c>
      <c r="J378" s="29">
        <f t="shared" si="21"/>
        <v>2.5</v>
      </c>
      <c r="K378" s="29">
        <f t="shared" si="21"/>
        <v>4.3</v>
      </c>
      <c r="L378" s="29">
        <f t="shared" si="21"/>
        <v>7.5</v>
      </c>
      <c r="M378" s="29">
        <f t="shared" si="21"/>
        <v>21.9</v>
      </c>
    </row>
    <row r="379" spans="1:13" x14ac:dyDescent="0.25">
      <c r="A379" s="35" t="s">
        <v>388</v>
      </c>
      <c r="B379" s="3"/>
      <c r="C379" s="1">
        <v>1</v>
      </c>
      <c r="D379" s="1">
        <v>20</v>
      </c>
      <c r="E379" s="29">
        <f t="shared" si="18"/>
        <v>20</v>
      </c>
      <c r="F379" s="29">
        <f t="shared" si="19"/>
        <v>1</v>
      </c>
      <c r="G379" s="3"/>
      <c r="I379" s="29">
        <f t="shared" si="21"/>
        <v>0.8</v>
      </c>
      <c r="J379" s="29">
        <f t="shared" si="21"/>
        <v>2.5</v>
      </c>
      <c r="K379" s="29">
        <f t="shared" si="21"/>
        <v>4.3</v>
      </c>
      <c r="L379" s="29">
        <f t="shared" si="21"/>
        <v>7.5</v>
      </c>
      <c r="M379" s="29">
        <f t="shared" si="21"/>
        <v>21.9</v>
      </c>
    </row>
    <row r="380" spans="1:13" x14ac:dyDescent="0.25">
      <c r="A380" s="35" t="s">
        <v>389</v>
      </c>
      <c r="B380" s="3"/>
      <c r="C380" s="1">
        <v>1</v>
      </c>
      <c r="D380" s="1">
        <v>50</v>
      </c>
      <c r="E380" s="29">
        <f t="shared" si="18"/>
        <v>50</v>
      </c>
      <c r="F380" s="29">
        <f t="shared" si="19"/>
        <v>1</v>
      </c>
      <c r="G380" s="3"/>
      <c r="I380" s="29">
        <f t="shared" si="21"/>
        <v>0.8</v>
      </c>
      <c r="J380" s="29">
        <f t="shared" si="21"/>
        <v>2.5</v>
      </c>
      <c r="K380" s="29">
        <f t="shared" si="21"/>
        <v>4.3</v>
      </c>
      <c r="L380" s="29">
        <f t="shared" si="21"/>
        <v>7.5</v>
      </c>
      <c r="M380" s="29">
        <f t="shared" si="21"/>
        <v>21.9</v>
      </c>
    </row>
    <row r="381" spans="1:13" x14ac:dyDescent="0.25">
      <c r="A381" s="35" t="s">
        <v>390</v>
      </c>
      <c r="B381" s="3"/>
      <c r="C381" s="1">
        <v>1</v>
      </c>
      <c r="D381" s="1">
        <v>0</v>
      </c>
      <c r="E381" s="29">
        <f t="shared" si="18"/>
        <v>0</v>
      </c>
      <c r="F381" s="29">
        <f t="shared" si="19"/>
        <v>0</v>
      </c>
      <c r="G381" s="3"/>
      <c r="I381" s="29">
        <f t="shared" si="21"/>
        <v>0</v>
      </c>
      <c r="J381" s="29">
        <f t="shared" si="21"/>
        <v>0</v>
      </c>
      <c r="K381" s="29">
        <f t="shared" si="21"/>
        <v>0</v>
      </c>
      <c r="L381" s="29">
        <f t="shared" si="21"/>
        <v>0</v>
      </c>
      <c r="M381" s="29">
        <f t="shared" si="21"/>
        <v>0</v>
      </c>
    </row>
    <row r="382" spans="1:13" x14ac:dyDescent="0.25">
      <c r="A382" s="35" t="s">
        <v>391</v>
      </c>
      <c r="B382" s="3"/>
      <c r="C382" s="1">
        <v>1</v>
      </c>
      <c r="D382" s="1">
        <v>60</v>
      </c>
      <c r="E382" s="29">
        <f t="shared" si="18"/>
        <v>60</v>
      </c>
      <c r="F382" s="29">
        <f t="shared" si="19"/>
        <v>1</v>
      </c>
      <c r="G382" s="3"/>
      <c r="I382" s="29">
        <f t="shared" si="21"/>
        <v>0.8</v>
      </c>
      <c r="J382" s="29">
        <f t="shared" si="21"/>
        <v>2.5</v>
      </c>
      <c r="K382" s="29">
        <f t="shared" si="21"/>
        <v>4.3</v>
      </c>
      <c r="L382" s="29">
        <f t="shared" si="21"/>
        <v>7.5</v>
      </c>
      <c r="M382" s="29">
        <f t="shared" si="21"/>
        <v>21.9</v>
      </c>
    </row>
    <row r="383" spans="1:13" x14ac:dyDescent="0.25">
      <c r="A383" s="35" t="s">
        <v>392</v>
      </c>
      <c r="B383" s="3"/>
      <c r="C383" s="1">
        <v>1</v>
      </c>
      <c r="D383" s="1">
        <v>0</v>
      </c>
      <c r="E383" s="29">
        <f t="shared" si="18"/>
        <v>0</v>
      </c>
      <c r="F383" s="29">
        <f t="shared" si="19"/>
        <v>0</v>
      </c>
      <c r="G383" s="3"/>
      <c r="I383" s="29">
        <f t="shared" si="21"/>
        <v>0</v>
      </c>
      <c r="J383" s="29">
        <f t="shared" si="21"/>
        <v>0</v>
      </c>
      <c r="K383" s="29">
        <f t="shared" si="21"/>
        <v>0</v>
      </c>
      <c r="L383" s="29">
        <f t="shared" si="21"/>
        <v>0</v>
      </c>
      <c r="M383" s="29">
        <f t="shared" si="21"/>
        <v>0</v>
      </c>
    </row>
    <row r="384" spans="1:13" x14ac:dyDescent="0.25">
      <c r="A384" s="35" t="s">
        <v>393</v>
      </c>
      <c r="B384" s="3"/>
      <c r="C384" s="1">
        <v>1</v>
      </c>
      <c r="D384" s="1">
        <v>100</v>
      </c>
      <c r="E384" s="29">
        <f t="shared" si="18"/>
        <v>100</v>
      </c>
      <c r="F384" s="29">
        <f t="shared" si="19"/>
        <v>1</v>
      </c>
      <c r="G384" s="3"/>
      <c r="I384" s="29">
        <f t="shared" si="21"/>
        <v>0.8</v>
      </c>
      <c r="J384" s="29">
        <f t="shared" si="21"/>
        <v>2.5</v>
      </c>
      <c r="K384" s="29">
        <f t="shared" si="21"/>
        <v>4.3</v>
      </c>
      <c r="L384" s="29">
        <f t="shared" si="21"/>
        <v>7.5</v>
      </c>
      <c r="M384" s="29">
        <f t="shared" si="21"/>
        <v>21.9</v>
      </c>
    </row>
    <row r="385" spans="1:13" x14ac:dyDescent="0.25">
      <c r="A385" s="35" t="s">
        <v>394</v>
      </c>
      <c r="B385" s="3"/>
      <c r="C385" s="1">
        <v>1</v>
      </c>
      <c r="D385" s="1">
        <v>0</v>
      </c>
      <c r="E385" s="29">
        <f t="shared" si="18"/>
        <v>0</v>
      </c>
      <c r="F385" s="29">
        <f t="shared" si="19"/>
        <v>0</v>
      </c>
      <c r="G385" s="3"/>
      <c r="I385" s="29">
        <f t="shared" si="21"/>
        <v>0</v>
      </c>
      <c r="J385" s="29">
        <f t="shared" si="21"/>
        <v>0</v>
      </c>
      <c r="K385" s="29">
        <f t="shared" si="21"/>
        <v>0</v>
      </c>
      <c r="L385" s="29">
        <f t="shared" si="21"/>
        <v>0</v>
      </c>
      <c r="M385" s="29">
        <f t="shared" si="21"/>
        <v>0</v>
      </c>
    </row>
    <row r="386" spans="1:13" x14ac:dyDescent="0.25">
      <c r="A386" s="35" t="s">
        <v>395</v>
      </c>
      <c r="B386" s="3"/>
      <c r="C386" s="1">
        <v>1</v>
      </c>
      <c r="D386" s="1">
        <v>0</v>
      </c>
      <c r="E386" s="29">
        <f t="shared" si="18"/>
        <v>0</v>
      </c>
      <c r="F386" s="29">
        <f t="shared" si="19"/>
        <v>0</v>
      </c>
      <c r="G386" s="3"/>
      <c r="I386" s="29">
        <f t="shared" si="21"/>
        <v>0</v>
      </c>
      <c r="J386" s="29">
        <f t="shared" si="21"/>
        <v>0</v>
      </c>
      <c r="K386" s="29">
        <f t="shared" si="21"/>
        <v>0</v>
      </c>
      <c r="L386" s="29">
        <f t="shared" si="21"/>
        <v>0</v>
      </c>
      <c r="M386" s="29">
        <f t="shared" si="21"/>
        <v>0</v>
      </c>
    </row>
    <row r="387" spans="1:13" x14ac:dyDescent="0.25">
      <c r="A387" s="35" t="s">
        <v>396</v>
      </c>
      <c r="B387" s="3"/>
      <c r="C387" s="1">
        <v>1</v>
      </c>
      <c r="D387" s="1">
        <v>0</v>
      </c>
      <c r="E387" s="29">
        <f t="shared" si="18"/>
        <v>0</v>
      </c>
      <c r="F387" s="29">
        <f t="shared" si="19"/>
        <v>0</v>
      </c>
      <c r="G387" s="3"/>
      <c r="I387" s="29">
        <f t="shared" si="21"/>
        <v>0</v>
      </c>
      <c r="J387" s="29">
        <f t="shared" si="21"/>
        <v>0</v>
      </c>
      <c r="K387" s="29">
        <f t="shared" si="21"/>
        <v>0</v>
      </c>
      <c r="L387" s="29">
        <f t="shared" si="21"/>
        <v>0</v>
      </c>
      <c r="M387" s="29">
        <f t="shared" si="21"/>
        <v>0</v>
      </c>
    </row>
    <row r="388" spans="1:13" x14ac:dyDescent="0.25">
      <c r="A388" s="35" t="s">
        <v>397</v>
      </c>
      <c r="B388" s="3"/>
      <c r="C388" s="1">
        <v>1</v>
      </c>
      <c r="D388" s="1">
        <v>0</v>
      </c>
      <c r="E388" s="29">
        <f t="shared" si="18"/>
        <v>0</v>
      </c>
      <c r="F388" s="29">
        <f t="shared" si="19"/>
        <v>0</v>
      </c>
      <c r="G388" s="3"/>
      <c r="I388" s="29">
        <f t="shared" si="21"/>
        <v>0</v>
      </c>
      <c r="J388" s="29">
        <f t="shared" si="21"/>
        <v>0</v>
      </c>
      <c r="K388" s="29">
        <f t="shared" si="21"/>
        <v>0</v>
      </c>
      <c r="L388" s="29">
        <f t="shared" si="21"/>
        <v>0</v>
      </c>
      <c r="M388" s="29">
        <f t="shared" si="21"/>
        <v>0</v>
      </c>
    </row>
    <row r="389" spans="1:13" x14ac:dyDescent="0.25">
      <c r="A389" s="35" t="s">
        <v>398</v>
      </c>
      <c r="B389" s="3"/>
      <c r="C389" s="1">
        <v>1</v>
      </c>
      <c r="D389" s="1">
        <v>0</v>
      </c>
      <c r="E389" s="29">
        <f t="shared" si="18"/>
        <v>0</v>
      </c>
      <c r="F389" s="29">
        <f t="shared" si="19"/>
        <v>0</v>
      </c>
      <c r="G389" s="3"/>
      <c r="I389" s="29">
        <f t="shared" si="21"/>
        <v>0</v>
      </c>
      <c r="J389" s="29">
        <f t="shared" si="21"/>
        <v>0</v>
      </c>
      <c r="K389" s="29">
        <f t="shared" si="21"/>
        <v>0</v>
      </c>
      <c r="L389" s="29">
        <f t="shared" si="21"/>
        <v>0</v>
      </c>
      <c r="M389" s="29">
        <f t="shared" si="21"/>
        <v>0</v>
      </c>
    </row>
    <row r="390" spans="1:13" x14ac:dyDescent="0.25">
      <c r="A390" s="35" t="s">
        <v>399</v>
      </c>
      <c r="B390" s="3"/>
      <c r="C390" s="1">
        <v>1</v>
      </c>
      <c r="D390" s="1">
        <v>30</v>
      </c>
      <c r="E390" s="29">
        <f t="shared" si="18"/>
        <v>30</v>
      </c>
      <c r="F390" s="29">
        <f t="shared" si="19"/>
        <v>1</v>
      </c>
      <c r="G390" s="3"/>
      <c r="I390" s="29">
        <f t="shared" si="21"/>
        <v>0.8</v>
      </c>
      <c r="J390" s="29">
        <f t="shared" si="21"/>
        <v>2.5</v>
      </c>
      <c r="K390" s="29">
        <f t="shared" si="21"/>
        <v>4.3</v>
      </c>
      <c r="L390" s="29">
        <f t="shared" si="21"/>
        <v>7.5</v>
      </c>
      <c r="M390" s="29">
        <f t="shared" si="21"/>
        <v>21.9</v>
      </c>
    </row>
    <row r="391" spans="1:13" x14ac:dyDescent="0.25">
      <c r="A391" s="35" t="s">
        <v>400</v>
      </c>
      <c r="B391" s="3"/>
      <c r="C391" s="1">
        <v>1</v>
      </c>
      <c r="D391" s="1">
        <v>250</v>
      </c>
      <c r="E391" s="29">
        <f t="shared" si="18"/>
        <v>250</v>
      </c>
      <c r="F391" s="29">
        <f t="shared" si="19"/>
        <v>1</v>
      </c>
      <c r="G391" s="3"/>
      <c r="I391" s="29">
        <f t="shared" si="21"/>
        <v>0.8</v>
      </c>
      <c r="J391" s="29">
        <f t="shared" si="21"/>
        <v>2.5</v>
      </c>
      <c r="K391" s="29">
        <f t="shared" si="21"/>
        <v>4.3</v>
      </c>
      <c r="L391" s="29">
        <f t="shared" si="21"/>
        <v>7.5</v>
      </c>
      <c r="M391" s="29">
        <f t="shared" si="21"/>
        <v>21.9</v>
      </c>
    </row>
    <row r="392" spans="1:13" x14ac:dyDescent="0.25">
      <c r="A392" s="35" t="s">
        <v>401</v>
      </c>
      <c r="B392" s="3"/>
      <c r="C392" s="1">
        <v>1</v>
      </c>
      <c r="D392" s="1">
        <v>220</v>
      </c>
      <c r="E392" s="29">
        <f t="shared" si="18"/>
        <v>220</v>
      </c>
      <c r="F392" s="29">
        <f t="shared" si="19"/>
        <v>1</v>
      </c>
      <c r="G392" s="3"/>
      <c r="I392" s="29">
        <f t="shared" si="21"/>
        <v>0.8</v>
      </c>
      <c r="J392" s="29">
        <f t="shared" si="21"/>
        <v>2.5</v>
      </c>
      <c r="K392" s="29">
        <f t="shared" si="21"/>
        <v>4.3</v>
      </c>
      <c r="L392" s="29">
        <f t="shared" si="21"/>
        <v>7.5</v>
      </c>
      <c r="M392" s="29">
        <f t="shared" si="21"/>
        <v>21.9</v>
      </c>
    </row>
    <row r="393" spans="1:13" x14ac:dyDescent="0.25">
      <c r="A393" s="35" t="s">
        <v>402</v>
      </c>
      <c r="B393" s="3"/>
      <c r="C393" s="1">
        <v>1</v>
      </c>
      <c r="D393" s="1">
        <v>250</v>
      </c>
      <c r="E393" s="29">
        <f t="shared" si="18"/>
        <v>250</v>
      </c>
      <c r="F393" s="29">
        <f t="shared" si="19"/>
        <v>1</v>
      </c>
      <c r="G393" s="3"/>
      <c r="I393" s="29">
        <f t="shared" si="21"/>
        <v>0.8</v>
      </c>
      <c r="J393" s="29">
        <f t="shared" si="21"/>
        <v>2.5</v>
      </c>
      <c r="K393" s="29">
        <f t="shared" si="21"/>
        <v>4.3</v>
      </c>
      <c r="L393" s="29">
        <f t="shared" si="21"/>
        <v>7.5</v>
      </c>
      <c r="M393" s="29">
        <f t="shared" si="21"/>
        <v>21.9</v>
      </c>
    </row>
    <row r="394" spans="1:13" x14ac:dyDescent="0.25">
      <c r="A394" s="35" t="s">
        <v>403</v>
      </c>
      <c r="B394" s="3"/>
      <c r="C394" s="1">
        <v>1</v>
      </c>
      <c r="D394" s="1">
        <v>40</v>
      </c>
      <c r="E394" s="29">
        <f t="shared" ref="E394:E404" si="22">IF(OR(ISNUMBER($C394),ISNUMBER($D394)),IF(ISNUMBER($C394),$C394*$D394,$D394),"")</f>
        <v>40</v>
      </c>
      <c r="F394" s="29">
        <f t="shared" ref="F394:F404" si="23">IF(OR(ISNUMBER($C394),ISNUMBER($D394)),IF(ISNUMBER($C394),IF(($D394&gt;0),$C394,0),IF(($D394&gt;0),1,0)),"")</f>
        <v>1</v>
      </c>
      <c r="G394" s="3"/>
      <c r="I394" s="29">
        <f t="shared" si="21"/>
        <v>0.8</v>
      </c>
      <c r="J394" s="29">
        <f t="shared" si="21"/>
        <v>2.5</v>
      </c>
      <c r="K394" s="29">
        <f t="shared" si="21"/>
        <v>4.3</v>
      </c>
      <c r="L394" s="29">
        <f t="shared" si="21"/>
        <v>7.5</v>
      </c>
      <c r="M394" s="29">
        <f t="shared" si="21"/>
        <v>21.9</v>
      </c>
    </row>
    <row r="395" spans="1:13" x14ac:dyDescent="0.25">
      <c r="A395" s="35" t="s">
        <v>404</v>
      </c>
      <c r="B395" s="3"/>
      <c r="C395" s="1">
        <v>1</v>
      </c>
      <c r="D395" s="1">
        <v>40</v>
      </c>
      <c r="E395" s="29">
        <f t="shared" si="22"/>
        <v>40</v>
      </c>
      <c r="F395" s="29">
        <f t="shared" si="23"/>
        <v>1</v>
      </c>
      <c r="G395" s="3"/>
      <c r="I395" s="29">
        <f t="shared" si="21"/>
        <v>0.8</v>
      </c>
      <c r="J395" s="29">
        <f t="shared" si="21"/>
        <v>2.5</v>
      </c>
      <c r="K395" s="29">
        <f t="shared" si="21"/>
        <v>4.3</v>
      </c>
      <c r="L395" s="29">
        <f t="shared" si="21"/>
        <v>7.5</v>
      </c>
      <c r="M395" s="29">
        <f t="shared" si="21"/>
        <v>21.9</v>
      </c>
    </row>
    <row r="396" spans="1:13" x14ac:dyDescent="0.25">
      <c r="A396" s="35" t="s">
        <v>405</v>
      </c>
      <c r="B396" s="3"/>
      <c r="C396" s="1">
        <v>1</v>
      </c>
      <c r="D396" s="1">
        <v>50</v>
      </c>
      <c r="E396" s="29">
        <f t="shared" si="22"/>
        <v>50</v>
      </c>
      <c r="F396" s="29">
        <f t="shared" si="23"/>
        <v>1</v>
      </c>
      <c r="G396" s="3"/>
      <c r="I396" s="29">
        <f t="shared" si="21"/>
        <v>0.8</v>
      </c>
      <c r="J396" s="29">
        <f t="shared" si="21"/>
        <v>2.5</v>
      </c>
      <c r="K396" s="29">
        <f t="shared" si="21"/>
        <v>4.3</v>
      </c>
      <c r="L396" s="29">
        <f t="shared" si="21"/>
        <v>7.5</v>
      </c>
      <c r="M396" s="29">
        <f t="shared" si="21"/>
        <v>21.9</v>
      </c>
    </row>
    <row r="397" spans="1:13" x14ac:dyDescent="0.25">
      <c r="A397" s="35" t="s">
        <v>406</v>
      </c>
      <c r="B397" s="3"/>
      <c r="C397" s="1">
        <v>1</v>
      </c>
      <c r="D397" s="1">
        <v>100</v>
      </c>
      <c r="E397" s="29">
        <f t="shared" si="22"/>
        <v>100</v>
      </c>
      <c r="F397" s="29">
        <f t="shared" si="23"/>
        <v>1</v>
      </c>
      <c r="G397" s="3"/>
      <c r="I397" s="29">
        <f t="shared" si="21"/>
        <v>0.8</v>
      </c>
      <c r="J397" s="29">
        <f t="shared" si="21"/>
        <v>2.5</v>
      </c>
      <c r="K397" s="29">
        <f t="shared" si="21"/>
        <v>4.3</v>
      </c>
      <c r="L397" s="29">
        <f t="shared" si="21"/>
        <v>7.5</v>
      </c>
      <c r="M397" s="29">
        <f t="shared" si="21"/>
        <v>21.9</v>
      </c>
    </row>
    <row r="398" spans="1:13" x14ac:dyDescent="0.25">
      <c r="A398" s="35" t="s">
        <v>407</v>
      </c>
      <c r="B398" s="3"/>
      <c r="C398" s="1">
        <v>1</v>
      </c>
      <c r="D398" s="1">
        <v>0</v>
      </c>
      <c r="E398" s="29">
        <f t="shared" si="22"/>
        <v>0</v>
      </c>
      <c r="F398" s="29">
        <f t="shared" si="23"/>
        <v>0</v>
      </c>
      <c r="G398" s="3"/>
      <c r="I398" s="29">
        <f t="shared" si="21"/>
        <v>0</v>
      </c>
      <c r="J398" s="29">
        <f t="shared" si="21"/>
        <v>0</v>
      </c>
      <c r="K398" s="29">
        <f t="shared" si="21"/>
        <v>0</v>
      </c>
      <c r="L398" s="29">
        <f t="shared" si="21"/>
        <v>0</v>
      </c>
      <c r="M398" s="29">
        <f t="shared" si="21"/>
        <v>0</v>
      </c>
    </row>
    <row r="399" spans="1:13" x14ac:dyDescent="0.25">
      <c r="A399" s="35" t="s">
        <v>408</v>
      </c>
      <c r="B399" s="3"/>
      <c r="C399" s="1">
        <v>1</v>
      </c>
      <c r="D399" s="1">
        <v>0</v>
      </c>
      <c r="E399" s="29">
        <f t="shared" si="22"/>
        <v>0</v>
      </c>
      <c r="F399" s="29">
        <f t="shared" si="23"/>
        <v>0</v>
      </c>
      <c r="G399" s="3"/>
      <c r="I399" s="29">
        <f t="shared" si="21"/>
        <v>0</v>
      </c>
      <c r="J399" s="29">
        <f t="shared" si="21"/>
        <v>0</v>
      </c>
      <c r="K399" s="29">
        <f t="shared" si="21"/>
        <v>0</v>
      </c>
      <c r="L399" s="29">
        <f t="shared" si="21"/>
        <v>0</v>
      </c>
      <c r="M399" s="29">
        <f t="shared" si="21"/>
        <v>0</v>
      </c>
    </row>
    <row r="400" spans="1:13" x14ac:dyDescent="0.25">
      <c r="A400" s="35" t="s">
        <v>409</v>
      </c>
      <c r="B400" s="3"/>
      <c r="C400" s="1">
        <v>1</v>
      </c>
      <c r="D400" s="1">
        <v>0</v>
      </c>
      <c r="E400" s="29">
        <f t="shared" si="22"/>
        <v>0</v>
      </c>
      <c r="F400" s="29">
        <f t="shared" si="23"/>
        <v>0</v>
      </c>
      <c r="G400" s="3"/>
      <c r="I400" s="29">
        <f t="shared" si="21"/>
        <v>0</v>
      </c>
      <c r="J400" s="29">
        <f t="shared" si="21"/>
        <v>0</v>
      </c>
      <c r="K400" s="29">
        <f t="shared" si="21"/>
        <v>0</v>
      </c>
      <c r="L400" s="29">
        <f t="shared" si="21"/>
        <v>0</v>
      </c>
      <c r="M400" s="29">
        <f t="shared" si="21"/>
        <v>0</v>
      </c>
    </row>
    <row r="401" spans="1:19" x14ac:dyDescent="0.25">
      <c r="A401" s="35" t="s">
        <v>410</v>
      </c>
      <c r="B401" s="3"/>
      <c r="C401" s="1">
        <v>1</v>
      </c>
      <c r="D401" s="1">
        <v>0</v>
      </c>
      <c r="E401" s="29">
        <f t="shared" si="22"/>
        <v>0</v>
      </c>
      <c r="F401" s="29">
        <f t="shared" si="23"/>
        <v>0</v>
      </c>
      <c r="G401" s="3"/>
      <c r="I401" s="29">
        <f t="shared" si="21"/>
        <v>0</v>
      </c>
      <c r="J401" s="29">
        <f t="shared" si="21"/>
        <v>0</v>
      </c>
      <c r="K401" s="29">
        <f t="shared" si="21"/>
        <v>0</v>
      </c>
      <c r="L401" s="29">
        <f t="shared" si="21"/>
        <v>0</v>
      </c>
      <c r="M401" s="29">
        <f t="shared" si="21"/>
        <v>0</v>
      </c>
    </row>
    <row r="402" spans="1:19" x14ac:dyDescent="0.25">
      <c r="A402" s="35" t="s">
        <v>411</v>
      </c>
      <c r="B402" s="3"/>
      <c r="C402" s="1">
        <v>1</v>
      </c>
      <c r="D402" s="1">
        <v>0</v>
      </c>
      <c r="E402" s="29">
        <f t="shared" si="22"/>
        <v>0</v>
      </c>
      <c r="F402" s="29">
        <f t="shared" si="23"/>
        <v>0</v>
      </c>
      <c r="G402" s="3"/>
      <c r="I402" s="29">
        <f t="shared" si="21"/>
        <v>0</v>
      </c>
      <c r="J402" s="29">
        <f t="shared" si="21"/>
        <v>0</v>
      </c>
      <c r="K402" s="29">
        <f t="shared" si="21"/>
        <v>0</v>
      </c>
      <c r="L402" s="29">
        <f t="shared" si="21"/>
        <v>0</v>
      </c>
      <c r="M402" s="29">
        <f t="shared" si="21"/>
        <v>0</v>
      </c>
    </row>
    <row r="403" spans="1:19" x14ac:dyDescent="0.25">
      <c r="A403" s="35" t="s">
        <v>412</v>
      </c>
      <c r="B403" s="3"/>
      <c r="C403" s="1">
        <v>1</v>
      </c>
      <c r="D403" s="1">
        <v>0</v>
      </c>
      <c r="E403" s="29">
        <f t="shared" si="22"/>
        <v>0</v>
      </c>
      <c r="F403" s="29">
        <f t="shared" si="23"/>
        <v>0</v>
      </c>
      <c r="G403" s="3"/>
      <c r="I403" s="29">
        <f t="shared" si="21"/>
        <v>0</v>
      </c>
      <c r="J403" s="29">
        <f t="shared" si="21"/>
        <v>0</v>
      </c>
      <c r="K403" s="29">
        <f t="shared" si="21"/>
        <v>0</v>
      </c>
      <c r="L403" s="29">
        <f t="shared" si="21"/>
        <v>0</v>
      </c>
      <c r="M403" s="29">
        <f t="shared" si="21"/>
        <v>0</v>
      </c>
    </row>
    <row r="404" spans="1:19" x14ac:dyDescent="0.25">
      <c r="A404" s="35" t="s">
        <v>413</v>
      </c>
      <c r="B404" s="3"/>
      <c r="C404" s="1">
        <v>1</v>
      </c>
      <c r="D404" s="1">
        <v>0</v>
      </c>
      <c r="E404" s="29">
        <f t="shared" si="22"/>
        <v>0</v>
      </c>
      <c r="F404" s="29">
        <f t="shared" si="23"/>
        <v>0</v>
      </c>
      <c r="G404" s="3"/>
      <c r="I404" s="29">
        <f t="shared" si="21"/>
        <v>0</v>
      </c>
      <c r="J404" s="29">
        <f t="shared" si="21"/>
        <v>0</v>
      </c>
      <c r="K404" s="29">
        <f t="shared" si="21"/>
        <v>0</v>
      </c>
      <c r="L404" s="29">
        <f t="shared" si="21"/>
        <v>0</v>
      </c>
      <c r="M404" s="29">
        <f t="shared" si="21"/>
        <v>0</v>
      </c>
    </row>
    <row r="405" spans="1:19" x14ac:dyDescent="0.25">
      <c r="A405" s="18"/>
      <c r="B405" s="18"/>
      <c r="C405" s="18"/>
      <c r="D405" s="18"/>
      <c r="E405" s="18"/>
      <c r="F405" s="18"/>
      <c r="G405" s="18"/>
      <c r="I405" s="22"/>
      <c r="J405" s="22"/>
      <c r="K405" s="22"/>
      <c r="L405" s="22"/>
      <c r="M405" s="22"/>
      <c r="O405" s="22"/>
      <c r="P405" s="22"/>
      <c r="Q405" s="22"/>
      <c r="R405" s="22"/>
      <c r="S405" s="22"/>
    </row>
  </sheetData>
  <sheetProtection sheet="1" objects="1" scenarios="1"/>
  <sortState ref="A38:A163">
    <sortCondition ref="A38:A163"/>
  </sortState>
  <mergeCells count="16">
    <mergeCell ref="Q2:Q5"/>
    <mergeCell ref="R2:R5"/>
    <mergeCell ref="S2:S5"/>
    <mergeCell ref="I1:M1"/>
    <mergeCell ref="O1:S1"/>
    <mergeCell ref="I2:I5"/>
    <mergeCell ref="J2:J5"/>
    <mergeCell ref="K2:K5"/>
    <mergeCell ref="L2:L5"/>
    <mergeCell ref="M2:M5"/>
    <mergeCell ref="O2:O5"/>
    <mergeCell ref="F2:G2"/>
    <mergeCell ref="F3:G3"/>
    <mergeCell ref="F4:G4"/>
    <mergeCell ref="F5:G5"/>
    <mergeCell ref="P2:P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defaultColWidth="11.42578125" defaultRowHeight="15" x14ac:dyDescent="0.25"/>
  <cols>
    <col min="1" max="1" width="15.140625" bestFit="1" customWidth="1"/>
    <col min="2" max="4" width="14.5703125" bestFit="1" customWidth="1"/>
    <col min="5" max="5" width="16.5703125" bestFit="1" customWidth="1"/>
  </cols>
  <sheetData>
    <row r="1" spans="1:5" x14ac:dyDescent="0.2">
      <c r="A1" s="49" t="s">
        <v>420</v>
      </c>
      <c r="B1" s="49"/>
      <c r="C1" s="49"/>
      <c r="D1" s="49"/>
      <c r="E1" s="49"/>
    </row>
    <row r="2" spans="1:5" x14ac:dyDescent="0.2">
      <c r="A2" t="s">
        <v>421</v>
      </c>
    </row>
    <row r="3" spans="1:5" x14ac:dyDescent="0.2">
      <c r="A3" s="5" t="s">
        <v>8</v>
      </c>
      <c r="B3" s="5" t="s">
        <v>9</v>
      </c>
      <c r="C3" s="5" t="s">
        <v>10</v>
      </c>
      <c r="D3" s="5" t="s">
        <v>11</v>
      </c>
      <c r="E3" s="6" t="s">
        <v>422</v>
      </c>
    </row>
    <row r="4" spans="1:5" x14ac:dyDescent="0.2">
      <c r="A4">
        <v>1</v>
      </c>
      <c r="B4">
        <v>14</v>
      </c>
      <c r="C4">
        <v>44</v>
      </c>
      <c r="D4">
        <v>143</v>
      </c>
      <c r="E4">
        <v>1335</v>
      </c>
    </row>
    <row r="10" spans="1:5" x14ac:dyDescent="0.2">
      <c r="A10" s="49" t="s">
        <v>512</v>
      </c>
      <c r="B10" s="49"/>
      <c r="C10" s="49"/>
      <c r="D10" s="49"/>
      <c r="E10" s="49"/>
    </row>
    <row r="11" spans="1:5" x14ac:dyDescent="0.2">
      <c r="A11" t="s">
        <v>423</v>
      </c>
    </row>
    <row r="12" spans="1:5" x14ac:dyDescent="0.2">
      <c r="A12" s="5" t="s">
        <v>8</v>
      </c>
      <c r="B12" s="5" t="s">
        <v>9</v>
      </c>
      <c r="C12" s="5" t="s">
        <v>10</v>
      </c>
      <c r="D12" s="5" t="s">
        <v>11</v>
      </c>
      <c r="E12" s="6" t="s">
        <v>422</v>
      </c>
    </row>
    <row r="13" spans="1:5" x14ac:dyDescent="0.2">
      <c r="A13">
        <v>24</v>
      </c>
      <c r="B13">
        <v>39</v>
      </c>
      <c r="C13">
        <v>51</v>
      </c>
      <c r="D13">
        <v>65</v>
      </c>
      <c r="E13">
        <v>105</v>
      </c>
    </row>
  </sheetData>
  <sheetProtection sheet="1" objects="1" scenarios="1"/>
  <mergeCells count="2">
    <mergeCell ref="A1:E1"/>
    <mergeCell ref="A10:E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11.42578125" defaultRowHeight="15" x14ac:dyDescent="0.25"/>
  <cols>
    <col min="1" max="1" width="34.28515625" customWidth="1"/>
    <col min="2" max="2" width="15.5703125" customWidth="1"/>
  </cols>
  <sheetData>
    <row r="1" spans="1:2" ht="23.25" thickBot="1" x14ac:dyDescent="0.3">
      <c r="A1" s="7" t="s">
        <v>424</v>
      </c>
      <c r="B1" s="8" t="s">
        <v>509</v>
      </c>
    </row>
    <row r="2" spans="1:2" ht="27" thickBot="1" x14ac:dyDescent="0.25">
      <c r="A2" s="9" t="s">
        <v>425</v>
      </c>
      <c r="B2" s="10"/>
    </row>
    <row r="3" spans="1:2" ht="53.1" thickBot="1" x14ac:dyDescent="0.25">
      <c r="A3" s="9" t="s">
        <v>426</v>
      </c>
      <c r="B3" s="10">
        <v>1</v>
      </c>
    </row>
    <row r="4" spans="1:2" ht="53.1" thickBot="1" x14ac:dyDescent="0.25">
      <c r="A4" s="9" t="s">
        <v>427</v>
      </c>
      <c r="B4" s="10"/>
    </row>
    <row r="5" spans="1:2" ht="53.1" thickBot="1" x14ac:dyDescent="0.25">
      <c r="A5" s="9" t="s">
        <v>428</v>
      </c>
      <c r="B5" s="10"/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ColWidth="11.42578125" defaultRowHeight="15" x14ac:dyDescent="0.25"/>
  <cols>
    <col min="1" max="1" width="20.85546875" customWidth="1"/>
  </cols>
  <sheetData>
    <row r="1" spans="1:1" x14ac:dyDescent="0.2">
      <c r="A1" t="s">
        <v>430</v>
      </c>
    </row>
    <row r="2" spans="1:1" x14ac:dyDescent="0.2">
      <c r="A2" t="s">
        <v>431</v>
      </c>
    </row>
    <row r="3" spans="1:1" x14ac:dyDescent="0.2">
      <c r="A3" t="s">
        <v>432</v>
      </c>
    </row>
    <row r="6" spans="1:1" x14ac:dyDescent="0.25">
      <c r="A6" t="s">
        <v>507</v>
      </c>
    </row>
    <row r="7" spans="1:1" x14ac:dyDescent="0.25">
      <c r="A7" s="11" t="s">
        <v>429</v>
      </c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" sqref="B1"/>
    </sheetView>
  </sheetViews>
  <sheetFormatPr defaultColWidth="11.42578125" defaultRowHeight="15" x14ac:dyDescent="0.25"/>
  <cols>
    <col min="2" max="2" width="14.85546875" bestFit="1" customWidth="1"/>
  </cols>
  <sheetData>
    <row r="1" spans="1:2" x14ac:dyDescent="0.2">
      <c r="A1" t="s">
        <v>480</v>
      </c>
      <c r="B1" t="s">
        <v>511</v>
      </c>
    </row>
    <row r="2" spans="1:2" x14ac:dyDescent="0.2">
      <c r="A2" t="s">
        <v>481</v>
      </c>
      <c r="B2" t="s">
        <v>482</v>
      </c>
    </row>
    <row r="3" spans="1:2" x14ac:dyDescent="0.2">
      <c r="A3" t="s">
        <v>483</v>
      </c>
      <c r="B3" t="s">
        <v>484</v>
      </c>
    </row>
    <row r="4" spans="1:2" x14ac:dyDescent="0.2">
      <c r="A4" t="s">
        <v>483</v>
      </c>
      <c r="B4" t="s">
        <v>485</v>
      </c>
    </row>
  </sheetData>
  <sheetProtection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J2" sqref="J2"/>
    </sheetView>
  </sheetViews>
  <sheetFormatPr defaultColWidth="11.42578125" defaultRowHeight="15" x14ac:dyDescent="0.25"/>
  <cols>
    <col min="4" max="4" width="12.42578125" bestFit="1" customWidth="1"/>
    <col min="6" max="6" width="28.85546875" bestFit="1" customWidth="1"/>
  </cols>
  <sheetData>
    <row r="1" spans="1:10" x14ac:dyDescent="0.2">
      <c r="A1" s="12" t="s">
        <v>433</v>
      </c>
      <c r="B1" t="s">
        <v>434</v>
      </c>
      <c r="C1" t="s">
        <v>435</v>
      </c>
      <c r="D1" t="s">
        <v>436</v>
      </c>
      <c r="E1" t="s">
        <v>437</v>
      </c>
      <c r="F1" t="s">
        <v>438</v>
      </c>
      <c r="J1" t="s">
        <v>510</v>
      </c>
    </row>
    <row r="2" spans="1:10" x14ac:dyDescent="0.2">
      <c r="A2" t="s">
        <v>439</v>
      </c>
      <c r="B2" t="s">
        <v>440</v>
      </c>
      <c r="D2" t="s">
        <v>20</v>
      </c>
      <c r="F2" t="s">
        <v>441</v>
      </c>
      <c r="J2" t="s">
        <v>506</v>
      </c>
    </row>
    <row r="3" spans="1:10" x14ac:dyDescent="0.2">
      <c r="A3" t="s">
        <v>439</v>
      </c>
      <c r="B3" t="s">
        <v>442</v>
      </c>
      <c r="D3" t="s">
        <v>32</v>
      </c>
      <c r="F3" t="s">
        <v>443</v>
      </c>
    </row>
    <row r="4" spans="1:10" x14ac:dyDescent="0.2">
      <c r="A4" t="s">
        <v>439</v>
      </c>
      <c r="B4" t="s">
        <v>444</v>
      </c>
      <c r="D4" t="s">
        <v>31</v>
      </c>
      <c r="F4" t="s">
        <v>443</v>
      </c>
    </row>
    <row r="5" spans="1:10" x14ac:dyDescent="0.2">
      <c r="A5" t="s">
        <v>439</v>
      </c>
      <c r="B5" t="s">
        <v>444</v>
      </c>
      <c r="C5" t="s">
        <v>445</v>
      </c>
      <c r="D5" t="s">
        <v>31</v>
      </c>
      <c r="E5" t="s">
        <v>446</v>
      </c>
      <c r="F5" t="s">
        <v>447</v>
      </c>
    </row>
    <row r="6" spans="1:10" x14ac:dyDescent="0.2">
      <c r="A6" t="s">
        <v>439</v>
      </c>
      <c r="B6" t="s">
        <v>448</v>
      </c>
      <c r="D6" t="s">
        <v>33</v>
      </c>
      <c r="F6" t="s">
        <v>443</v>
      </c>
    </row>
    <row r="7" spans="1:10" x14ac:dyDescent="0.2">
      <c r="A7" t="s">
        <v>439</v>
      </c>
      <c r="B7" t="s">
        <v>449</v>
      </c>
      <c r="D7" t="s">
        <v>35</v>
      </c>
      <c r="F7" t="s">
        <v>443</v>
      </c>
    </row>
    <row r="8" spans="1:10" x14ac:dyDescent="0.2">
      <c r="A8" t="s">
        <v>439</v>
      </c>
      <c r="B8" t="s">
        <v>450</v>
      </c>
      <c r="D8" t="s">
        <v>42</v>
      </c>
      <c r="F8" t="s">
        <v>443</v>
      </c>
    </row>
    <row r="9" spans="1:10" x14ac:dyDescent="0.2">
      <c r="A9" t="s">
        <v>439</v>
      </c>
      <c r="B9" t="s">
        <v>451</v>
      </c>
      <c r="D9" t="s">
        <v>452</v>
      </c>
      <c r="F9" t="s">
        <v>443</v>
      </c>
    </row>
    <row r="10" spans="1:10" x14ac:dyDescent="0.2">
      <c r="A10" t="s">
        <v>439</v>
      </c>
      <c r="B10" t="s">
        <v>453</v>
      </c>
      <c r="D10" t="s">
        <v>45</v>
      </c>
      <c r="F10" t="s">
        <v>443</v>
      </c>
    </row>
    <row r="11" spans="1:10" x14ac:dyDescent="0.2">
      <c r="A11" t="s">
        <v>439</v>
      </c>
      <c r="B11" t="s">
        <v>454</v>
      </c>
      <c r="D11" t="s">
        <v>29</v>
      </c>
      <c r="F11" t="s">
        <v>441</v>
      </c>
    </row>
    <row r="12" spans="1:10" x14ac:dyDescent="0.2">
      <c r="A12" t="s">
        <v>439</v>
      </c>
      <c r="B12" t="s">
        <v>455</v>
      </c>
      <c r="D12" t="s">
        <v>456</v>
      </c>
      <c r="F12" t="s">
        <v>443</v>
      </c>
    </row>
  </sheetData>
  <sheetProtection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G11" sqref="G11"/>
    </sheetView>
  </sheetViews>
  <sheetFormatPr defaultColWidth="11.42578125" defaultRowHeight="15" x14ac:dyDescent="0.25"/>
  <cols>
    <col min="1" max="1" width="13.7109375" bestFit="1" customWidth="1"/>
    <col min="2" max="2" width="23.28515625" bestFit="1" customWidth="1"/>
    <col min="3" max="3" width="15.42578125" bestFit="1" customWidth="1"/>
  </cols>
  <sheetData>
    <row r="1" spans="1:7" x14ac:dyDescent="0.2">
      <c r="A1" t="s">
        <v>457</v>
      </c>
      <c r="B1" t="s">
        <v>434</v>
      </c>
      <c r="C1" t="s">
        <v>458</v>
      </c>
      <c r="D1" t="s">
        <v>459</v>
      </c>
      <c r="G1" t="s">
        <v>510</v>
      </c>
    </row>
    <row r="2" spans="1:7" x14ac:dyDescent="0.2">
      <c r="A2" t="s">
        <v>460</v>
      </c>
      <c r="B2" t="s">
        <v>461</v>
      </c>
      <c r="C2" t="s">
        <v>462</v>
      </c>
      <c r="D2">
        <v>1995</v>
      </c>
      <c r="G2" t="s">
        <v>506</v>
      </c>
    </row>
    <row r="3" spans="1:7" x14ac:dyDescent="0.2">
      <c r="A3" t="s">
        <v>460</v>
      </c>
      <c r="B3" t="s">
        <v>463</v>
      </c>
      <c r="C3" t="s">
        <v>462</v>
      </c>
      <c r="D3">
        <v>1992</v>
      </c>
    </row>
    <row r="4" spans="1:7" x14ac:dyDescent="0.2">
      <c r="A4" t="s">
        <v>460</v>
      </c>
      <c r="B4" t="s">
        <v>464</v>
      </c>
      <c r="C4" t="s">
        <v>462</v>
      </c>
      <c r="D4">
        <v>1995</v>
      </c>
    </row>
    <row r="5" spans="1:7" x14ac:dyDescent="0.2">
      <c r="A5" t="s">
        <v>460</v>
      </c>
      <c r="B5" t="s">
        <v>465</v>
      </c>
      <c r="C5" t="s">
        <v>462</v>
      </c>
      <c r="D5">
        <v>1992</v>
      </c>
    </row>
    <row r="6" spans="1:7" x14ac:dyDescent="0.2">
      <c r="A6" t="s">
        <v>460</v>
      </c>
      <c r="B6" t="s">
        <v>466</v>
      </c>
      <c r="C6" t="s">
        <v>462</v>
      </c>
      <c r="D6">
        <v>1992</v>
      </c>
    </row>
    <row r="7" spans="1:7" x14ac:dyDescent="0.2">
      <c r="A7" t="s">
        <v>460</v>
      </c>
      <c r="B7" t="s">
        <v>467</v>
      </c>
      <c r="C7" t="s">
        <v>468</v>
      </c>
      <c r="D7">
        <v>1989</v>
      </c>
    </row>
    <row r="8" spans="1:7" x14ac:dyDescent="0.2">
      <c r="A8" t="s">
        <v>460</v>
      </c>
      <c r="B8" t="s">
        <v>469</v>
      </c>
      <c r="C8" t="s">
        <v>462</v>
      </c>
      <c r="D8">
        <v>1992</v>
      </c>
    </row>
    <row r="9" spans="1:7" x14ac:dyDescent="0.2">
      <c r="A9" t="s">
        <v>470</v>
      </c>
      <c r="B9" t="s">
        <v>471</v>
      </c>
      <c r="C9" t="s">
        <v>462</v>
      </c>
      <c r="D9">
        <v>2003</v>
      </c>
    </row>
    <row r="10" spans="1:7" x14ac:dyDescent="0.2">
      <c r="A10" t="s">
        <v>470</v>
      </c>
      <c r="B10" t="s">
        <v>472</v>
      </c>
      <c r="C10" t="s">
        <v>468</v>
      </c>
      <c r="D10">
        <v>2009</v>
      </c>
    </row>
    <row r="11" spans="1:7" x14ac:dyDescent="0.2">
      <c r="A11" t="s">
        <v>470</v>
      </c>
      <c r="B11" t="s">
        <v>473</v>
      </c>
      <c r="C11" t="s">
        <v>468</v>
      </c>
      <c r="D11">
        <v>2007</v>
      </c>
    </row>
    <row r="12" spans="1:7" x14ac:dyDescent="0.2">
      <c r="A12" t="s">
        <v>470</v>
      </c>
      <c r="B12" t="s">
        <v>474</v>
      </c>
      <c r="C12" t="s">
        <v>462</v>
      </c>
      <c r="D12">
        <v>2017</v>
      </c>
    </row>
    <row r="13" spans="1:7" x14ac:dyDescent="0.2">
      <c r="A13" t="s">
        <v>470</v>
      </c>
      <c r="B13" t="s">
        <v>475</v>
      </c>
      <c r="C13" t="s">
        <v>462</v>
      </c>
      <c r="D13">
        <v>2008</v>
      </c>
    </row>
    <row r="14" spans="1:7" x14ac:dyDescent="0.2">
      <c r="A14" t="s">
        <v>439</v>
      </c>
      <c r="B14" t="s">
        <v>476</v>
      </c>
      <c r="C14" t="s">
        <v>462</v>
      </c>
      <c r="D14">
        <v>2006</v>
      </c>
    </row>
    <row r="15" spans="1:7" x14ac:dyDescent="0.2">
      <c r="A15" t="s">
        <v>439</v>
      </c>
      <c r="B15" t="s">
        <v>477</v>
      </c>
      <c r="C15" t="s">
        <v>462</v>
      </c>
      <c r="D15">
        <v>2014</v>
      </c>
    </row>
    <row r="16" spans="1:7" x14ac:dyDescent="0.2">
      <c r="A16" t="s">
        <v>439</v>
      </c>
      <c r="B16" t="s">
        <v>478</v>
      </c>
      <c r="C16" t="s">
        <v>462</v>
      </c>
      <c r="D16">
        <v>2007</v>
      </c>
    </row>
  </sheetData>
  <sheetProtection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ColWidth="11.42578125" defaultRowHeight="15" x14ac:dyDescent="0.25"/>
  <cols>
    <col min="1" max="1" width="42.85546875" bestFit="1" customWidth="1"/>
  </cols>
  <sheetData>
    <row r="1" spans="1:8" ht="80.099999999999994" x14ac:dyDescent="0.2">
      <c r="D1" s="13" t="s">
        <v>498</v>
      </c>
      <c r="E1" s="13" t="s">
        <v>499</v>
      </c>
      <c r="F1" s="13" t="s">
        <v>500</v>
      </c>
      <c r="G1" s="13" t="s">
        <v>501</v>
      </c>
      <c r="H1" s="13" t="s">
        <v>502</v>
      </c>
    </row>
    <row r="2" spans="1:8" x14ac:dyDescent="0.2">
      <c r="A2" t="s">
        <v>486</v>
      </c>
      <c r="D2">
        <v>396479.02</v>
      </c>
      <c r="E2">
        <v>396479.02</v>
      </c>
      <c r="F2" s="2">
        <v>100</v>
      </c>
      <c r="G2">
        <v>40</v>
      </c>
      <c r="H2">
        <v>40</v>
      </c>
    </row>
    <row r="3" spans="1:8" x14ac:dyDescent="0.2">
      <c r="A3" t="s">
        <v>487</v>
      </c>
    </row>
    <row r="4" spans="1:8" x14ac:dyDescent="0.2">
      <c r="A4" t="s">
        <v>488</v>
      </c>
    </row>
    <row r="5" spans="1:8" x14ac:dyDescent="0.2">
      <c r="A5" t="s">
        <v>489</v>
      </c>
    </row>
    <row r="6" spans="1:8" x14ac:dyDescent="0.2">
      <c r="A6" t="s">
        <v>490</v>
      </c>
    </row>
    <row r="7" spans="1:8" x14ac:dyDescent="0.2">
      <c r="A7" t="s">
        <v>491</v>
      </c>
    </row>
    <row r="8" spans="1:8" x14ac:dyDescent="0.2">
      <c r="A8" t="s">
        <v>492</v>
      </c>
    </row>
    <row r="9" spans="1:8" x14ac:dyDescent="0.2">
      <c r="A9" t="s">
        <v>493</v>
      </c>
    </row>
    <row r="10" spans="1:8" x14ac:dyDescent="0.2">
      <c r="A10" t="s">
        <v>494</v>
      </c>
    </row>
    <row r="11" spans="1:8" x14ac:dyDescent="0.2">
      <c r="A11" t="s">
        <v>495</v>
      </c>
    </row>
    <row r="12" spans="1:8" x14ac:dyDescent="0.2">
      <c r="A12" t="s">
        <v>496</v>
      </c>
    </row>
    <row r="13" spans="1:8" x14ac:dyDescent="0.2">
      <c r="A13" t="s">
        <v>497</v>
      </c>
    </row>
    <row r="14" spans="1:8" x14ac:dyDescent="0.2">
      <c r="A14" t="s">
        <v>487</v>
      </c>
    </row>
    <row r="15" spans="1:8" x14ac:dyDescent="0.2">
      <c r="A15" t="s">
        <v>488</v>
      </c>
    </row>
    <row r="16" spans="1:8" x14ac:dyDescent="0.2">
      <c r="A16" t="s">
        <v>489</v>
      </c>
    </row>
    <row r="17" spans="1:1" x14ac:dyDescent="0.2">
      <c r="A17" t="s">
        <v>490</v>
      </c>
    </row>
    <row r="18" spans="1:1" x14ac:dyDescent="0.2">
      <c r="A18" t="s">
        <v>491</v>
      </c>
    </row>
    <row r="19" spans="1:1" x14ac:dyDescent="0.2">
      <c r="A19" t="s">
        <v>492</v>
      </c>
    </row>
    <row r="20" spans="1:1" x14ac:dyDescent="0.2">
      <c r="A20" t="s">
        <v>493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Title page</vt:lpstr>
      <vt:lpstr>Imp_G.Flaves_grape_NUTS2</vt:lpstr>
      <vt:lpstr>Spread and detection</vt:lpstr>
      <vt:lpstr>Additional treatments</vt:lpstr>
      <vt:lpstr>Host plants PRA</vt:lpstr>
      <vt:lpstr>Host plants full list</vt:lpstr>
      <vt:lpstr>Distribution</vt:lpstr>
      <vt:lpstr>Quarantine countries</vt:lpstr>
      <vt:lpstr>Natura 2000</vt:lpstr>
      <vt:lpstr>Additional effects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2019-05-14T12:59:16Z</dcterms:created>
  <dcterms:modified xsi:type="dcterms:W3CDTF">2019-05-29T10:06:35Z</dcterms:modified>
</cp:coreProperties>
</file>